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G:\Volunteer\Grants\Program Grants\1-Admin\Application &amp; TTA\2025 Materials\Formula\"/>
    </mc:Choice>
  </mc:AlternateContent>
  <xr:revisionPtr revIDLastSave="0" documentId="13_ncr:1_{D5859D48-52E6-4514-A2B6-0D55313E220E}" xr6:coauthVersionLast="47" xr6:coauthVersionMax="47" xr10:uidLastSave="{00000000-0000-0000-0000-000000000000}"/>
  <bookViews>
    <workbookView xWindow="384" yWindow="384" windowWidth="22752" windowHeight="11556" xr2:uid="{00000000-000D-0000-FFFF-FFFF00000000}"/>
  </bookViews>
  <sheets>
    <sheet name="Budget" sheetId="17" r:id="rId1"/>
    <sheet name="Admin. Cost Calculator (2)" sheetId="21" r:id="rId2"/>
  </sheets>
  <externalReferences>
    <externalReference r:id="rId3"/>
  </externalReferences>
  <definedNames>
    <definedName name="MatchClassification">[1]Other!$A$2:$A$3</definedName>
    <definedName name="MatchSource">[1]Other!$B$2:$B$4</definedName>
    <definedName name="MTDC" localSheetId="0">#REF!</definedName>
    <definedName name="MTDC">#REF!</definedName>
    <definedName name="MTDC2" localSheetId="0">#REF!</definedName>
    <definedName name="MTDC2">#REF!</definedName>
    <definedName name="YesNo">[1]Other!$C$2:$C$3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1" l="1"/>
  <c r="B24" i="21" s="1"/>
  <c r="C23" i="21"/>
  <c r="C24" i="21" s="1"/>
  <c r="B32" i="21"/>
  <c r="C32" i="21" s="1"/>
  <c r="C33" i="21" s="1"/>
  <c r="B44" i="21"/>
  <c r="C44" i="21" s="1"/>
  <c r="C45" i="21" s="1"/>
  <c r="B45" i="21"/>
  <c r="B33" i="21" l="1"/>
  <c r="I184" i="17" l="1"/>
  <c r="I136" i="17" l="1"/>
  <c r="D136" i="17" l="1"/>
  <c r="I131" i="17" l="1"/>
  <c r="D131" i="17"/>
  <c r="I102" i="17" l="1"/>
  <c r="I132" i="17" l="1"/>
  <c r="H161" i="17" l="1"/>
  <c r="G161" i="17"/>
  <c r="I158" i="17"/>
  <c r="I145" i="17"/>
  <c r="I144" i="17"/>
  <c r="I143" i="17"/>
  <c r="D135" i="17"/>
  <c r="H139" i="17"/>
  <c r="H142" i="17" s="1"/>
  <c r="H146" i="17" s="1"/>
  <c r="H148" i="17" s="1"/>
  <c r="G139" i="17"/>
  <c r="D134" i="17"/>
  <c r="I133" i="17"/>
  <c r="D133" i="17"/>
  <c r="D132" i="17"/>
  <c r="I130" i="17"/>
  <c r="D130" i="17"/>
  <c r="H123" i="17"/>
  <c r="G123" i="17"/>
  <c r="I122" i="17"/>
  <c r="I121" i="17"/>
  <c r="I120" i="17"/>
  <c r="I119" i="17"/>
  <c r="I118" i="17"/>
  <c r="I117" i="17"/>
  <c r="I116" i="17"/>
  <c r="I115" i="17"/>
  <c r="H112" i="17"/>
  <c r="G112" i="17"/>
  <c r="I111" i="17"/>
  <c r="I110" i="17"/>
  <c r="I109" i="17"/>
  <c r="I108" i="17"/>
  <c r="H105" i="17"/>
  <c r="G105" i="17"/>
  <c r="I104" i="17"/>
  <c r="I103" i="17"/>
  <c r="I101" i="17"/>
  <c r="I100" i="17"/>
  <c r="I99" i="17"/>
  <c r="H96" i="17"/>
  <c r="G96" i="17"/>
  <c r="I95" i="17"/>
  <c r="I94" i="17"/>
  <c r="I93" i="17"/>
  <c r="I92" i="17"/>
  <c r="I91" i="17"/>
  <c r="H88" i="17"/>
  <c r="G88" i="17"/>
  <c r="I87" i="17"/>
  <c r="I86" i="17"/>
  <c r="I85" i="17"/>
  <c r="I84" i="17"/>
  <c r="I83" i="17"/>
  <c r="I82" i="17"/>
  <c r="I81" i="17"/>
  <c r="I80" i="17"/>
  <c r="I79" i="17"/>
  <c r="I78" i="17"/>
  <c r="H75" i="17"/>
  <c r="G75" i="17"/>
  <c r="I74" i="17"/>
  <c r="I73" i="17"/>
  <c r="I72" i="17"/>
  <c r="I71" i="17"/>
  <c r="I70" i="17"/>
  <c r="I69" i="17"/>
  <c r="I68" i="17"/>
  <c r="H65" i="17"/>
  <c r="G65" i="17"/>
  <c r="I64" i="17"/>
  <c r="I63" i="17"/>
  <c r="I62" i="17"/>
  <c r="I61" i="17"/>
  <c r="I60" i="17"/>
  <c r="I59" i="17"/>
  <c r="H56" i="17"/>
  <c r="G56" i="17"/>
  <c r="I55" i="17"/>
  <c r="I54" i="17"/>
  <c r="I53" i="17"/>
  <c r="I52" i="17"/>
  <c r="I51" i="17"/>
  <c r="H48" i="17"/>
  <c r="G48" i="17"/>
  <c r="I47" i="17"/>
  <c r="I46" i="17"/>
  <c r="I45" i="17"/>
  <c r="I44" i="17"/>
  <c r="I43" i="17"/>
  <c r="I42" i="17"/>
  <c r="I41" i="17"/>
  <c r="I40" i="17"/>
  <c r="I39" i="17"/>
  <c r="I35" i="17"/>
  <c r="I34" i="17"/>
  <c r="I33" i="17"/>
  <c r="I32" i="17"/>
  <c r="I31" i="17"/>
  <c r="I30" i="17"/>
  <c r="I29" i="17"/>
  <c r="I28" i="17"/>
  <c r="I27" i="17"/>
  <c r="H22" i="17"/>
  <c r="G22" i="17"/>
  <c r="I21" i="17"/>
  <c r="I20" i="17"/>
  <c r="I19" i="17"/>
  <c r="I18" i="17"/>
  <c r="I17" i="17"/>
  <c r="I16" i="17"/>
  <c r="I15" i="17"/>
  <c r="I14" i="17"/>
  <c r="I13" i="17"/>
  <c r="I12" i="17"/>
  <c r="D138" i="17" l="1"/>
  <c r="I65" i="17"/>
  <c r="D137" i="17"/>
  <c r="I88" i="17"/>
  <c r="I96" i="17"/>
  <c r="I56" i="17"/>
  <c r="I112" i="17"/>
  <c r="I48" i="17"/>
  <c r="I75" i="17"/>
  <c r="I105" i="17"/>
  <c r="I123" i="17"/>
  <c r="I135" i="17"/>
  <c r="I161" i="17"/>
  <c r="I26" i="17"/>
  <c r="I139" i="17"/>
  <c r="G142" i="17"/>
  <c r="I134" i="17"/>
  <c r="I22" i="17"/>
  <c r="G36" i="17" l="1"/>
  <c r="G146" i="17"/>
  <c r="I142" i="17"/>
  <c r="E142" i="17" s="1"/>
  <c r="G148" i="17" l="1"/>
  <c r="I146" i="17"/>
  <c r="G125" i="17"/>
  <c r="I148" i="17" l="1"/>
  <c r="M153" i="17"/>
  <c r="G154" i="17" l="1"/>
  <c r="G163" i="17" l="1"/>
  <c r="G165" i="17" l="1"/>
  <c r="I171" i="17" s="1"/>
  <c r="I25" i="17" l="1"/>
  <c r="H36" i="17"/>
  <c r="I36" i="17" s="1"/>
  <c r="H125" i="17"/>
  <c r="P153" i="17" l="1"/>
  <c r="I125" i="17"/>
  <c r="H154" i="17" l="1"/>
  <c r="I153" i="17"/>
  <c r="I154" i="17" l="1"/>
  <c r="H163" i="17"/>
  <c r="I163" i="17" l="1"/>
  <c r="H165" i="17"/>
  <c r="I165" i="17" l="1"/>
  <c r="G167" i="17" s="1"/>
  <c r="H167" i="17" l="1"/>
</calcChain>
</file>

<file path=xl/sharedStrings.xml><?xml version="1.0" encoding="utf-8"?>
<sst xmlns="http://schemas.openxmlformats.org/spreadsheetml/2006/main" count="162" uniqueCount="136">
  <si>
    <t>Cost per MSY</t>
  </si>
  <si>
    <t>A. Personnel</t>
  </si>
  <si>
    <t>C.1 Staff Travel</t>
  </si>
  <si>
    <t>D. Equipment</t>
  </si>
  <si>
    <t>E. Supplies</t>
  </si>
  <si>
    <t>B. Personnel Fringe Benefits</t>
  </si>
  <si>
    <t>Total Members</t>
  </si>
  <si>
    <t>Section I</t>
  </si>
  <si>
    <t>Corporation Fixed Amount</t>
  </si>
  <si>
    <t>CNCS Share</t>
  </si>
  <si>
    <t>Grantee Share</t>
  </si>
  <si>
    <t>TOTAL</t>
  </si>
  <si>
    <t>Section I.A Personnel Total</t>
  </si>
  <si>
    <t>Section I.B Personnel Fringe Benefits Total</t>
  </si>
  <si>
    <t>Section I.C1 Staff Travel Total</t>
  </si>
  <si>
    <t>Section I.C2 Member Travel Total</t>
  </si>
  <si>
    <t>Section I.D Equipment Total</t>
  </si>
  <si>
    <t>Section I.E Supplies Total</t>
  </si>
  <si>
    <t>G.1 Staff Training</t>
  </si>
  <si>
    <t>Section I.G.1 Staff Training Total</t>
  </si>
  <si>
    <t>G.2. Member Training</t>
  </si>
  <si>
    <t>H. Evaluation</t>
  </si>
  <si>
    <t>Section I.H Evaluation Total</t>
  </si>
  <si>
    <t>I. Other Program Operating Costs</t>
  </si>
  <si>
    <t>Section I.I Other Program Operating Costs Total</t>
  </si>
  <si>
    <t>Section I Total</t>
  </si>
  <si>
    <t>Section II: Member Costs</t>
  </si>
  <si>
    <t>Section II Total</t>
  </si>
  <si>
    <t>Section III: Administrative/Indirect Costs</t>
  </si>
  <si>
    <t>A: Corporation Fixed Percentage Method</t>
  </si>
  <si>
    <t>Section III.A Total</t>
  </si>
  <si>
    <r>
      <t>Section III.B Total (</t>
    </r>
    <r>
      <rPr>
        <b/>
        <i/>
        <sz val="10"/>
        <rFont val="Arial"/>
        <family val="2"/>
      </rPr>
      <t>enter totals in eGrants</t>
    </r>
    <r>
      <rPr>
        <b/>
        <sz val="10"/>
        <rFont val="Arial"/>
        <family val="2"/>
      </rPr>
      <t>)</t>
    </r>
  </si>
  <si>
    <t>Section III Total</t>
  </si>
  <si>
    <t>Budget Total</t>
  </si>
  <si>
    <t xml:space="preserve"> </t>
  </si>
  <si>
    <t xml:space="preserve">A. Living Allowance </t>
  </si>
  <si>
    <t>Stipend</t>
  </si>
  <si>
    <t>Non-Stipend</t>
  </si>
  <si>
    <t>Full-Time</t>
  </si>
  <si>
    <t>Half-Time</t>
  </si>
  <si>
    <t>Reduced Half-Time</t>
  </si>
  <si>
    <t>Minimum-Time</t>
  </si>
  <si>
    <t xml:space="preserve">Quarter-Time </t>
  </si>
  <si>
    <t>total slots</t>
  </si>
  <si>
    <t>Total MSYs</t>
  </si>
  <si>
    <t>Section II.A Living Allowance</t>
  </si>
  <si>
    <t>no minimum</t>
  </si>
  <si>
    <t>Minimum</t>
  </si>
  <si>
    <t>Maximum</t>
  </si>
  <si>
    <t>B. Member Support Costs</t>
  </si>
  <si>
    <t>FICA</t>
  </si>
  <si>
    <t xml:space="preserve">Health Care: </t>
  </si>
  <si>
    <t>Other Member Support Costs:</t>
  </si>
  <si>
    <r>
      <t xml:space="preserve">Note: </t>
    </r>
    <r>
      <rPr>
        <i/>
        <sz val="8"/>
        <rFont val="Arial"/>
        <family val="2"/>
      </rPr>
      <t>The FICA must be 7.65% of total living allowance (unless FICA exempt)</t>
    </r>
  </si>
  <si>
    <t>(auto calculation of %)</t>
  </si>
  <si>
    <t xml:space="preserve">Workers Compensation (or AD&amp;D) rate: </t>
  </si>
  <si>
    <t>Section II.B Member Support Costs</t>
  </si>
  <si>
    <t>If you are using a State or Federally Approved Indirect Cost Rate, do not enter amounts here, enter in B.</t>
  </si>
  <si>
    <t>If you are using the Corporation Fixed Percentage Method, do not enter amounts here, enter in A.</t>
  </si>
  <si>
    <t>Grantee Share should be 10.00% or less</t>
  </si>
  <si>
    <t>(enter Rate)</t>
  </si>
  <si>
    <t>Indirect Cost Rate using MTDC Method:*</t>
  </si>
  <si>
    <r>
      <rPr>
        <b/>
        <i/>
        <sz val="8"/>
        <rFont val="Arial"/>
        <family val="2"/>
      </rPr>
      <t>Note:</t>
    </r>
    <r>
      <rPr>
        <i/>
        <sz val="8"/>
        <rFont val="Arial"/>
        <family val="2"/>
      </rPr>
      <t xml:space="preserve"> *These calculations assume the Modified Total Direct Costs (MTDC) method is used for the Federally Approved Indirect Cost Rate and are maximums if all amounts reported to Section I of the grant are eligible to have the indirect rate applied to them.  A manual calculation should be performed for maximum total CNCS and Grantee Share Administration and maximum for Section IIIB if an organization with a federally approved indirect rate uses a base other than MTDC or if MTDC is used but certain amounts in Section I and II are not part of the base that the rate should be applied to.  In such a case, the formulas in the yellow cells in Section II Grantee Share should be disregarded, and the applicant should enter the appropriate numbers in place of the formulas.</t>
    </r>
  </si>
  <si>
    <t>Match Percent</t>
  </si>
  <si>
    <t>Section I.G.2 Member Training Total</t>
  </si>
  <si>
    <t>This document is being provided as a resource only. Do not submit this document.</t>
  </si>
  <si>
    <t xml:space="preserve">Up To Amounts are Automatically Calculated </t>
  </si>
  <si>
    <t>The maximum amount of Subgrantee Administrative Costs (CNCS Share) that you may request</t>
  </si>
  <si>
    <t>Section I Costs</t>
  </si>
  <si>
    <t>Section II Costs</t>
  </si>
  <si>
    <t>Total</t>
  </si>
  <si>
    <t>Indirect Cost Rate (enter indirect cost % in cell to the right)</t>
  </si>
  <si>
    <r>
      <t xml:space="preserve">Note: </t>
    </r>
    <r>
      <rPr>
        <i/>
        <sz val="8"/>
        <rFont val="Arial"/>
        <family val="2"/>
      </rPr>
      <t>Grantee share must minimum Match Requirements according to the match schedule.</t>
    </r>
  </si>
  <si>
    <t>Three Quarter-Time</t>
  </si>
  <si>
    <t>Corporation Fixed Amount (Optional)</t>
  </si>
  <si>
    <r>
      <t xml:space="preserve">Note: </t>
    </r>
    <r>
      <rPr>
        <i/>
        <sz val="8"/>
        <rFont val="Arial"/>
        <family val="2"/>
      </rPr>
      <t xml:space="preserve">The living allowance must not exceed the maximum amounts per member as published in the NOFO and Application Instructions. </t>
    </r>
  </si>
  <si>
    <r>
      <t xml:space="preserve">Note:  </t>
    </r>
    <r>
      <rPr>
        <i/>
        <sz val="8"/>
        <rFont val="Arial"/>
        <family val="2"/>
      </rPr>
      <t>This is a required item - workers compensation or AD&amp;D</t>
    </r>
  </si>
  <si>
    <r>
      <t xml:space="preserve">Note: </t>
    </r>
    <r>
      <rPr>
        <i/>
        <sz val="8"/>
        <rFont val="Arial"/>
        <family val="2"/>
      </rPr>
      <t>Show the formula including number of members, number of months, and monthly rate. If healthcare is not budgeted for all FT members, please confirm all FT members will have access to coverage.</t>
    </r>
  </si>
  <si>
    <t>Instructions for using the Administrative Cost Calculator Tool</t>
  </si>
  <si>
    <r>
      <t xml:space="preserve">1)  </t>
    </r>
    <r>
      <rPr>
        <sz val="10"/>
        <rFont val="Arial"/>
        <family val="2"/>
      </rPr>
      <t>Determine the appropriate scenario that applies to you</t>
    </r>
  </si>
  <si>
    <r>
      <rPr>
        <u/>
        <sz val="10"/>
        <rFont val="Arial"/>
        <family val="2"/>
      </rPr>
      <t>Scenario #1</t>
    </r>
    <r>
      <rPr>
        <sz val="10"/>
        <rFont val="Arial"/>
        <family val="2"/>
      </rPr>
      <t>:  your organization does not have a state or federally approved indirect cost rate</t>
    </r>
  </si>
  <si>
    <r>
      <t xml:space="preserve">2) </t>
    </r>
    <r>
      <rPr>
        <sz val="10"/>
        <rFont val="Arial"/>
        <family val="2"/>
      </rPr>
      <t xml:space="preserve"> Fill in the </t>
    </r>
    <r>
      <rPr>
        <b/>
        <sz val="10"/>
        <color indexed="44"/>
        <rFont val="Arial"/>
        <family val="2"/>
      </rPr>
      <t>blue cells</t>
    </r>
    <r>
      <rPr>
        <sz val="10"/>
        <rFont val="Arial"/>
        <family val="2"/>
      </rPr>
      <t xml:space="preserve"> on the spreadsheet below that corresponds to your eGrants Budget for the Scenario that applies to you.</t>
    </r>
  </si>
  <si>
    <r>
      <t xml:space="preserve">3)  </t>
    </r>
    <r>
      <rPr>
        <sz val="10"/>
        <rFont val="Arial"/>
        <family val="2"/>
      </rPr>
      <t>The remaining cells in your spreadsheet will be autopopulated with the correct amounts to be budgeted for Administrative Costs in CNCS and Grantee Share Section III. Fields of the following colors will autopopulate as indicated in each cell:</t>
    </r>
  </si>
  <si>
    <t>The amount to enter under CNCS Share Commission Fixed Amount on your PER</t>
  </si>
  <si>
    <t>The maximum amount that may be reported to Grantee Share Section III 
(based on either the 10% maximum or your state or federally approved indirect cost rate)</t>
  </si>
  <si>
    <t>Scenario #1</t>
  </si>
  <si>
    <t>Section III - Administration - Corporation Fixed Amount</t>
  </si>
  <si>
    <t>Scenario #2</t>
  </si>
  <si>
    <t>Scenario #3</t>
  </si>
  <si>
    <t>Section III - Administration - State or Federally Approved Indirect Cost Rate</t>
  </si>
  <si>
    <t>Section I Salaries and Wages</t>
  </si>
  <si>
    <t>Additional Section I</t>
  </si>
  <si>
    <t>Abbreviated-Time</t>
  </si>
  <si>
    <t>B: State or Federally Approved Indirect Cost Rate Method</t>
  </si>
  <si>
    <t>C.2. Member Travel</t>
  </si>
  <si>
    <t>F. Contractual &amp; Consultant Services</t>
  </si>
  <si>
    <t>Section I.F Contractual &amp; Consultant Services Total</t>
  </si>
  <si>
    <t>Individual Amounts</t>
  </si>
  <si>
    <t>Source of Match Chart</t>
  </si>
  <si>
    <t>Classification</t>
  </si>
  <si>
    <t>Source</t>
  </si>
  <si>
    <t>Amount</t>
  </si>
  <si>
    <t>Cash</t>
  </si>
  <si>
    <t>Private</t>
  </si>
  <si>
    <t xml:space="preserve">For each source of matching funds, enter the match source and if the match is secure or proposed.  </t>
  </si>
  <si>
    <t>In-Kind</t>
  </si>
  <si>
    <t>State/Local</t>
  </si>
  <si>
    <t>Federal</t>
  </si>
  <si>
    <t>Source of Match Total</t>
  </si>
  <si>
    <r>
      <rPr>
        <b/>
        <i/>
        <sz val="8"/>
        <rFont val="Arial"/>
        <family val="2"/>
      </rPr>
      <t>Note:</t>
    </r>
    <r>
      <rPr>
        <sz val="8"/>
        <rFont val="Arial"/>
        <family val="2"/>
      </rPr>
      <t xml:space="preserve"> Source of Match total must equal Total Grantee Share of the budget.</t>
    </r>
  </si>
  <si>
    <r>
      <t xml:space="preserve">The purpose of the budget worksheet is to serve as a tool for you as you work through your budget. The checker is formatted to show errors as a help. Please enter your calculations and budget information for CNCS and Grantee share in the </t>
    </r>
    <r>
      <rPr>
        <sz val="10"/>
        <color indexed="13"/>
        <rFont val="Arial"/>
        <family val="2"/>
      </rPr>
      <t>YELLOW</t>
    </r>
    <r>
      <rPr>
        <sz val="10"/>
        <rFont val="Arial"/>
        <family val="2"/>
      </rPr>
      <t xml:space="preserve"> cells below. The information included in the Budget Template should be identical to the information you enter in the eGrants budget.
Cells in </t>
    </r>
    <r>
      <rPr>
        <sz val="10"/>
        <color indexed="10"/>
        <rFont val="Arial"/>
        <family val="2"/>
      </rPr>
      <t>RED</t>
    </r>
    <r>
      <rPr>
        <sz val="10"/>
        <rFont val="Arial"/>
        <family val="2"/>
      </rPr>
      <t xml:space="preserve"> have an error, see the "Note" for assistance with any errors. </t>
    </r>
  </si>
  <si>
    <t>Volunteer NC Trainings</t>
  </si>
  <si>
    <t>Volunteer NC Member Launch</t>
  </si>
  <si>
    <r>
      <rPr>
        <b/>
        <i/>
        <u/>
        <sz val="8"/>
        <rFont val="Arial"/>
        <family val="2"/>
      </rPr>
      <t>Note:</t>
    </r>
    <r>
      <rPr>
        <i/>
        <sz val="8"/>
        <rFont val="Arial"/>
        <family val="2"/>
      </rPr>
      <t xml:space="preserve"> Volunteer NC requires that AmeriCorps members wear the AmeriCorps NC logo at all times when engaged in service or representing an AmeriCorps program - preferably clothing with the AmeriCorps logo. The item with the AmeriCorps logo is a required budget expense. Please include the cost of the item with the AmeriCorps logo in your budget or explain how your program will be providing the item to AmeriCorps members without using grant funds.  Grantees may add the AmeriCorps logo to their own local program uniform items using federal funds. Please note in the budget description that your program will using the AmeriCorps logo.</t>
    </r>
  </si>
  <si>
    <r>
      <rPr>
        <b/>
        <i/>
        <u/>
        <sz val="8"/>
        <rFont val="Arial"/>
        <family val="2"/>
      </rPr>
      <t>Note:</t>
    </r>
    <r>
      <rPr>
        <i/>
        <sz val="8"/>
        <rFont val="Arial"/>
        <family val="2"/>
      </rPr>
      <t xml:space="preserve"> Itemize each contract or consultant and provide a brief justification of the need for each.</t>
    </r>
  </si>
  <si>
    <r>
      <rPr>
        <b/>
        <i/>
        <u/>
        <sz val="8"/>
        <rFont val="Arial"/>
        <family val="2"/>
      </rPr>
      <t>Note:</t>
    </r>
    <r>
      <rPr>
        <i/>
        <sz val="8"/>
        <rFont val="Arial"/>
        <family val="2"/>
      </rPr>
      <t xml:space="preserve"> Volunteer NC requires programs to provide disaster preparedness and response training for members. Members can receive American Red Cross shelter management training, Community Emergency Response Team (CERT) training or other disaster preparedness and response training. The trained members become a resource and force multiplier for local Emergency Management officials in the event of disasters or emergencies.</t>
    </r>
  </si>
  <si>
    <r>
      <t xml:space="preserve">Note: </t>
    </r>
    <r>
      <rPr>
        <i/>
        <sz val="8"/>
        <rFont val="Arial"/>
        <family val="2"/>
      </rPr>
      <t>AmeriCorps requires that programs include the cost of the NSOPW, state checks and FBI check for criminal history checks for all members and staff listed in the personnel section. Volunteer NC requires the use of Truescreen and Fieldprint for criminal history checks.</t>
    </r>
    <r>
      <rPr>
        <b/>
        <i/>
        <sz val="8"/>
        <rFont val="Arial"/>
        <family val="2"/>
      </rPr>
      <t xml:space="preserve"> </t>
    </r>
    <r>
      <rPr>
        <i/>
        <sz val="8"/>
        <rFont val="Arial"/>
        <family val="2"/>
      </rPr>
      <t>Grantees should budget $55/individual.</t>
    </r>
  </si>
  <si>
    <t>CNCS share should be &lt; or = to 5.00%</t>
  </si>
  <si>
    <t xml:space="preserve">For Scenario #3, additional indirect costs may be allowed in Grantee Share Section III though application of the indirect cost rate to AmeriCorps Living Allowances. </t>
  </si>
  <si>
    <t>Scenario #2 is calculated assuming that all direct costs in this budget are eligible, based on the terms of your approved indirect cost rate, to have the indirect cost rate applied to them.</t>
  </si>
  <si>
    <r>
      <rPr>
        <u/>
        <sz val="10"/>
        <rFont val="Arial"/>
        <family val="2"/>
      </rPr>
      <t>Scenario #3</t>
    </r>
    <r>
      <rPr>
        <sz val="10"/>
        <rFont val="Arial"/>
        <family val="2"/>
      </rPr>
      <t>:  your organization has a state or federally approved indirect cost rate using salaries and wages as the base</t>
    </r>
  </si>
  <si>
    <r>
      <rPr>
        <u/>
        <sz val="10"/>
        <rFont val="Arial"/>
        <family val="2"/>
      </rPr>
      <t>Scenario #2</t>
    </r>
    <r>
      <rPr>
        <sz val="10"/>
        <rFont val="Arial"/>
        <family val="2"/>
      </rPr>
      <t>:  your organization has a state or federally approved indirect cost rate using modified total direct costs as the base</t>
    </r>
  </si>
  <si>
    <t>Travel to AmeriCorps-sponsored trainings (Leave this blank)</t>
  </si>
  <si>
    <t>National Service Criminal History Checks - $55 x XX positions</t>
  </si>
  <si>
    <r>
      <rPr>
        <b/>
        <i/>
        <sz val="10"/>
        <rFont val="Arial"/>
        <family val="2"/>
      </rPr>
      <t>#</t>
    </r>
    <r>
      <rPr>
        <b/>
        <sz val="10"/>
        <rFont val="Arial"/>
        <family val="2"/>
      </rPr>
      <t xml:space="preserve"> of Members</t>
    </r>
  </si>
  <si>
    <t>Living allowance</t>
  </si>
  <si>
    <r>
      <rPr>
        <b/>
        <sz val="8"/>
        <rFont val="Arial"/>
        <family val="2"/>
      </rPr>
      <t>Note</t>
    </r>
    <r>
      <rPr>
        <sz val="8"/>
        <rFont val="Arial"/>
        <family val="2"/>
      </rPr>
      <t xml:space="preserve">: </t>
    </r>
    <r>
      <rPr>
        <i/>
        <sz val="8"/>
        <rFont val="Arial"/>
        <family val="2"/>
      </rPr>
      <t xml:space="preserve">Unemployment cannot be charged to the AmeriCorps grant. </t>
    </r>
  </si>
  <si>
    <r>
      <rPr>
        <b/>
        <i/>
        <u/>
        <sz val="8"/>
        <rFont val="Arial"/>
        <family val="2"/>
      </rPr>
      <t>Note:</t>
    </r>
    <r>
      <rPr>
        <b/>
        <i/>
        <sz val="8"/>
        <rFont val="Arial"/>
        <family val="2"/>
      </rPr>
      <t xml:space="preserve"> </t>
    </r>
    <r>
      <rPr>
        <i/>
        <sz val="8"/>
        <rFont val="Arial"/>
        <family val="2"/>
      </rPr>
      <t xml:space="preserve">VolunteerNC hosts two events for members to provide tools and resources for service. The trainings include a Member Launch and a Spring AmeriCorps conference. Programs must budget sufficient funds to cover transportation and lodging (if necessary) for the trainings. Trainings are generally one full day.  </t>
    </r>
  </si>
  <si>
    <t>This document is being provided as a resource. Budget submission in eGrants is still required.</t>
  </si>
  <si>
    <t>Volunteer NC Spring AmeriCorps Conference</t>
  </si>
  <si>
    <t>America's Service Commission membership - required by Volunteer NC. Flat rate of $350/year.</t>
  </si>
  <si>
    <r>
      <rPr>
        <b/>
        <i/>
        <u/>
        <sz val="8"/>
        <rFont val="Arial"/>
        <family val="2"/>
      </rPr>
      <t>Note:</t>
    </r>
    <r>
      <rPr>
        <i/>
        <sz val="8"/>
        <rFont val="Arial"/>
        <family val="2"/>
      </rPr>
      <t xml:space="preserve"> Volunteer NC requires programs to costs in AmeriCorps funds for use of OnCorps Reports for member timesheets, fiscal drawdowns and progress reporting. Please use OnCorps Caluclation Tab to determine funds required in this line item. Volunteer NC requires programs to include $350 in AmeriCorps funds for required membership to America's Service Commission (ASC). Successful applicants will be invoiced and will be required to sign-up for ASC membership.</t>
    </r>
  </si>
  <si>
    <r>
      <t xml:space="preserve">Note: </t>
    </r>
    <r>
      <rPr>
        <i/>
        <sz val="8"/>
        <rFont val="Arial"/>
        <family val="2"/>
      </rPr>
      <t>The Cost per MSY must not exceed $25,000</t>
    </r>
  </si>
  <si>
    <t xml:space="preserve">Grant Reporting System - required by Volunteer NC for member timesheets, fiscal drawdowns and progress reporting.  </t>
  </si>
  <si>
    <r>
      <rPr>
        <b/>
        <i/>
        <u/>
        <sz val="8"/>
        <rFont val="Arial"/>
        <family val="2"/>
      </rPr>
      <t>Note:</t>
    </r>
    <r>
      <rPr>
        <b/>
        <i/>
        <sz val="8"/>
        <rFont val="Arial"/>
        <family val="2"/>
      </rPr>
      <t xml:space="preserve"> </t>
    </r>
    <r>
      <rPr>
        <i/>
        <sz val="8"/>
        <rFont val="Arial"/>
        <family val="2"/>
      </rPr>
      <t>VolunteerNC hosts at least 3 AmeriCorps training events for program staff (Program Directors, Program Assistants, Fiscal Staff) and members. These trainings will include Program Director/Financial start up training, a Member Launch, and a Spring AmeriCorps conference. Programs must budget sufficient funds to cover transportation and lodging (if necessary) for the trainings. Attendance at Volunteer NC mandatory training events is tracked as a grant performance criterion.</t>
    </r>
    <r>
      <rPr>
        <b/>
        <i/>
        <sz val="8"/>
        <rFont val="Arial"/>
        <family val="2"/>
      </rPr>
      <t xml:space="preserve"> </t>
    </r>
    <r>
      <rPr>
        <i/>
        <sz val="8"/>
        <rFont val="Arial"/>
        <family val="2"/>
      </rPr>
      <t xml:space="preserve">Volunteer NC strongly encourages programs to budget for the ASC Regional Conference. </t>
    </r>
  </si>
  <si>
    <t>AmeriCorps NC Service Gear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</si>
</sst>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quot;$&quot;#,##0"/>
  </numFmts>
  <fonts count="26" x14ac:knownFonts="1">
    <font>
      <sz val="10"/>
      <name val="Arial"/>
    </font>
    <font>
      <sz val="8"/>
      <name val="Arial"/>
      <family val="2"/>
    </font>
    <font>
      <b/>
      <sz val="10"/>
      <name val="Arial"/>
      <family val="2"/>
    </font>
    <font>
      <b/>
      <i/>
      <sz val="10"/>
      <color indexed="44"/>
      <name val="Arial"/>
      <family val="2"/>
    </font>
    <font>
      <sz val="10"/>
      <name val="Arial"/>
      <family val="2"/>
    </font>
    <font>
      <b/>
      <u/>
      <sz val="10"/>
      <name val="Arial"/>
      <family val="2"/>
    </font>
    <font>
      <u/>
      <sz val="10"/>
      <name val="Arial"/>
      <family val="2"/>
    </font>
    <font>
      <i/>
      <sz val="8"/>
      <name val="Arial"/>
      <family val="2"/>
    </font>
    <font>
      <b/>
      <sz val="8"/>
      <name val="Arial"/>
      <family val="2"/>
    </font>
    <font>
      <i/>
      <sz val="10"/>
      <name val="Arial"/>
      <family val="2"/>
    </font>
    <font>
      <b/>
      <i/>
      <sz val="8"/>
      <name val="Arial"/>
      <family val="2"/>
    </font>
    <font>
      <b/>
      <i/>
      <u/>
      <sz val="8"/>
      <name val="Arial"/>
      <family val="2"/>
    </font>
    <font>
      <b/>
      <i/>
      <sz val="10"/>
      <name val="Arial"/>
      <family val="2"/>
    </font>
    <font>
      <sz val="8"/>
      <name val="Arial"/>
      <family val="2"/>
    </font>
    <font>
      <b/>
      <sz val="11"/>
      <name val="Arial"/>
      <family val="2"/>
    </font>
    <font>
      <u/>
      <sz val="8"/>
      <name val="Arial"/>
      <family val="2"/>
    </font>
    <font>
      <sz val="10"/>
      <color indexed="13"/>
      <name val="Arial"/>
      <family val="2"/>
    </font>
    <font>
      <sz val="10"/>
      <color indexed="10"/>
      <name val="Arial"/>
      <family val="2"/>
    </font>
    <font>
      <b/>
      <sz val="10"/>
      <color rgb="FFFF0000"/>
      <name val="Arial"/>
      <family val="2"/>
    </font>
    <font>
      <sz val="10"/>
      <color rgb="FFFF0000"/>
      <name val="Arial"/>
      <family val="2"/>
    </font>
    <font>
      <sz val="9"/>
      <name val="Arial"/>
      <family val="2"/>
    </font>
    <font>
      <b/>
      <sz val="22"/>
      <name val="Arial"/>
      <family val="2"/>
    </font>
    <font>
      <b/>
      <sz val="10"/>
      <color indexed="44"/>
      <name val="Arial"/>
      <family val="2"/>
    </font>
    <font>
      <sz val="10"/>
      <color rgb="FF99CCFF"/>
      <name val="Arial"/>
      <family val="2"/>
    </font>
    <font>
      <b/>
      <sz val="9"/>
      <name val="Arial"/>
      <family val="2"/>
    </font>
    <font>
      <sz val="10"/>
      <name val="Calibri"/>
      <family val="2"/>
      <scheme val="minor"/>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22"/>
        <bgColor indexed="64"/>
      </patternFill>
    </fill>
    <fill>
      <patternFill patternType="solid">
        <fgColor rgb="FF92D050"/>
        <bgColor indexed="64"/>
      </patternFill>
    </fill>
    <fill>
      <patternFill patternType="solid">
        <fgColor rgb="FF99CCFF"/>
        <bgColor indexed="64"/>
      </patternFill>
    </fill>
  </fills>
  <borders count="26">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bottom style="thin">
        <color indexed="64"/>
      </bottom>
      <diagonal/>
    </border>
    <border>
      <left/>
      <right/>
      <top style="thin">
        <color auto="1"/>
      </top>
      <bottom style="thin">
        <color auto="1"/>
      </bottom>
      <diagonal/>
    </border>
  </borders>
  <cellStyleXfs count="2">
    <xf numFmtId="0" fontId="0" fillId="0" borderId="0"/>
    <xf numFmtId="0" fontId="4" fillId="0" borderId="0"/>
  </cellStyleXfs>
  <cellXfs count="185">
    <xf numFmtId="0" fontId="0" fillId="0" borderId="0" xfId="0"/>
    <xf numFmtId="0" fontId="0" fillId="0" borderId="0" xfId="0" applyAlignment="1">
      <alignment wrapText="1"/>
    </xf>
    <xf numFmtId="0" fontId="1" fillId="0" borderId="0" xfId="0" applyFont="1"/>
    <xf numFmtId="0" fontId="4" fillId="0" borderId="0" xfId="0" applyFont="1"/>
    <xf numFmtId="0" fontId="10"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15" fillId="0" borderId="0" xfId="0" applyFont="1" applyAlignment="1">
      <alignment horizontal="center" vertical="center"/>
    </xf>
    <xf numFmtId="164" fontId="8" fillId="0" borderId="0" xfId="0" applyNumberFormat="1" applyFont="1" applyAlignment="1">
      <alignment wrapText="1"/>
    </xf>
    <xf numFmtId="0" fontId="19" fillId="0" borderId="0" xfId="0" applyFont="1"/>
    <xf numFmtId="0" fontId="7" fillId="0" borderId="0" xfId="0" applyFont="1" applyAlignment="1">
      <alignment vertical="top" wrapText="1"/>
    </xf>
    <xf numFmtId="10" fontId="4" fillId="3" borderId="16" xfId="1" applyNumberFormat="1" applyFill="1" applyBorder="1" applyProtection="1">
      <protection locked="0"/>
    </xf>
    <xf numFmtId="3" fontId="4" fillId="3" borderId="16" xfId="1" applyNumberFormat="1" applyFill="1" applyBorder="1" applyProtection="1">
      <protection locked="0"/>
    </xf>
    <xf numFmtId="0" fontId="13" fillId="0" borderId="0" xfId="0" applyFont="1" applyAlignment="1">
      <alignment wrapText="1"/>
    </xf>
    <xf numFmtId="0" fontId="10" fillId="0" borderId="0" xfId="0" applyFont="1"/>
    <xf numFmtId="0" fontId="12" fillId="0" borderId="0" xfId="0" applyFont="1"/>
    <xf numFmtId="164" fontId="13" fillId="0" borderId="0" xfId="0" applyNumberFormat="1" applyFont="1" applyAlignment="1">
      <alignment wrapText="1"/>
    </xf>
    <xf numFmtId="0" fontId="13" fillId="0" borderId="0" xfId="0" applyFont="1"/>
    <xf numFmtId="0" fontId="14" fillId="0" borderId="0" xfId="0" applyFont="1"/>
    <xf numFmtId="0" fontId="0" fillId="0" borderId="0" xfId="0" applyAlignment="1">
      <alignment horizontal="left" vertical="top"/>
    </xf>
    <xf numFmtId="0" fontId="8" fillId="0" borderId="0" xfId="0" applyFont="1" applyAlignment="1">
      <alignment vertical="top" wrapText="1"/>
    </xf>
    <xf numFmtId="0" fontId="7" fillId="0" borderId="0" xfId="0" applyFont="1" applyAlignment="1">
      <alignment horizontal="left" vertical="top" wrapText="1"/>
    </xf>
    <xf numFmtId="0" fontId="4" fillId="0" borderId="0" xfId="1"/>
    <xf numFmtId="3" fontId="4" fillId="0" borderId="0" xfId="1" applyNumberFormat="1"/>
    <xf numFmtId="0" fontId="4" fillId="0" borderId="0" xfId="1" applyAlignment="1">
      <alignment wrapText="1"/>
    </xf>
    <xf numFmtId="3" fontId="4" fillId="0" borderId="0" xfId="1" applyNumberFormat="1" applyAlignment="1">
      <alignment wrapText="1"/>
    </xf>
    <xf numFmtId="0" fontId="4" fillId="0" borderId="11" xfId="1" applyBorder="1"/>
    <xf numFmtId="3" fontId="4" fillId="0" borderId="16" xfId="1" applyNumberFormat="1" applyBorder="1"/>
    <xf numFmtId="0" fontId="2" fillId="0" borderId="20" xfId="1" applyFont="1" applyBorder="1"/>
    <xf numFmtId="3" fontId="4" fillId="6" borderId="16" xfId="1" applyNumberFormat="1" applyFill="1" applyBorder="1"/>
    <xf numFmtId="3" fontId="4" fillId="11" borderId="16" xfId="1" applyNumberFormat="1" applyFill="1" applyBorder="1"/>
    <xf numFmtId="0" fontId="8" fillId="0" borderId="20" xfId="1" applyFont="1" applyBorder="1"/>
    <xf numFmtId="0" fontId="2" fillId="0" borderId="16" xfId="1" applyFont="1" applyBorder="1"/>
    <xf numFmtId="3" fontId="2" fillId="0" borderId="21" xfId="1" applyNumberFormat="1" applyFont="1" applyBorder="1"/>
    <xf numFmtId="0" fontId="4" fillId="0" borderId="20" xfId="1" applyBorder="1"/>
    <xf numFmtId="0" fontId="20" fillId="0" borderId="20" xfId="1" applyFont="1" applyBorder="1"/>
    <xf numFmtId="0" fontId="4" fillId="10" borderId="9" xfId="1" applyFill="1" applyBorder="1"/>
    <xf numFmtId="0" fontId="4" fillId="10" borderId="8" xfId="1" applyFill="1" applyBorder="1"/>
    <xf numFmtId="3" fontId="4" fillId="10" borderId="8" xfId="1" applyNumberFormat="1" applyFill="1" applyBorder="1"/>
    <xf numFmtId="0" fontId="2" fillId="10" borderId="7" xfId="1" applyFont="1" applyFill="1" applyBorder="1"/>
    <xf numFmtId="0" fontId="2" fillId="0" borderId="0" xfId="1" applyFont="1"/>
    <xf numFmtId="0" fontId="2" fillId="0" borderId="15" xfId="1" applyFont="1" applyBorder="1"/>
    <xf numFmtId="0" fontId="8" fillId="0" borderId="15" xfId="1" applyFont="1" applyBorder="1"/>
    <xf numFmtId="3" fontId="2" fillId="0" borderId="16" xfId="1" applyNumberFormat="1" applyFont="1" applyBorder="1"/>
    <xf numFmtId="0" fontId="4" fillId="0" borderId="15" xfId="1" applyBorder="1"/>
    <xf numFmtId="0" fontId="20" fillId="0" borderId="19" xfId="1" applyFont="1" applyBorder="1"/>
    <xf numFmtId="0" fontId="4" fillId="0" borderId="14" xfId="1" applyBorder="1"/>
    <xf numFmtId="0" fontId="4" fillId="0" borderId="13" xfId="1" applyBorder="1"/>
    <xf numFmtId="3" fontId="4" fillId="0" borderId="18" xfId="1" applyNumberFormat="1" applyBorder="1"/>
    <xf numFmtId="0" fontId="2" fillId="0" borderId="17" xfId="1" applyFont="1" applyBorder="1"/>
    <xf numFmtId="3" fontId="4" fillId="12" borderId="16" xfId="1" applyNumberFormat="1" applyFill="1" applyBorder="1" applyProtection="1">
      <protection locked="0"/>
    </xf>
    <xf numFmtId="0" fontId="23" fillId="0" borderId="0" xfId="1" applyFont="1"/>
    <xf numFmtId="0" fontId="23" fillId="0" borderId="23" xfId="1" applyFont="1" applyBorder="1" applyAlignment="1">
      <alignment wrapText="1"/>
    </xf>
    <xf numFmtId="0" fontId="23" fillId="0" borderId="5" xfId="1" applyFont="1" applyBorder="1" applyAlignment="1">
      <alignment wrapText="1"/>
    </xf>
    <xf numFmtId="0" fontId="4" fillId="0" borderId="5" xfId="1" applyBorder="1" applyAlignment="1">
      <alignment horizontal="left" wrapText="1" indent="4"/>
    </xf>
    <xf numFmtId="0" fontId="4" fillId="0" borderId="22" xfId="1" applyBorder="1" applyAlignment="1">
      <alignment horizontal="left" wrapText="1" indent="4"/>
    </xf>
    <xf numFmtId="0" fontId="23" fillId="0" borderId="11" xfId="1" applyFont="1" applyBorder="1" applyAlignment="1">
      <alignment wrapText="1"/>
    </xf>
    <xf numFmtId="0" fontId="23" fillId="0" borderId="0" xfId="1" applyFont="1" applyAlignment="1">
      <alignment wrapText="1"/>
    </xf>
    <xf numFmtId="0" fontId="2" fillId="0" borderId="10" xfId="1" applyFont="1" applyBorder="1" applyAlignment="1">
      <alignment horizontal="left" indent="1"/>
    </xf>
    <xf numFmtId="0" fontId="4" fillId="0" borderId="10" xfId="1" applyBorder="1" applyAlignment="1">
      <alignment horizontal="left" indent="4"/>
    </xf>
    <xf numFmtId="0" fontId="4" fillId="8" borderId="9" xfId="1" applyFill="1" applyBorder="1"/>
    <xf numFmtId="0" fontId="4" fillId="8" borderId="8" xfId="1" applyFill="1" applyBorder="1"/>
    <xf numFmtId="3" fontId="4" fillId="8" borderId="8" xfId="1" applyNumberFormat="1" applyFill="1" applyBorder="1"/>
    <xf numFmtId="0" fontId="2" fillId="8" borderId="7" xfId="1" applyFont="1" applyFill="1" applyBorder="1"/>
    <xf numFmtId="0" fontId="0" fillId="0" borderId="0" xfId="0" applyAlignment="1">
      <alignment vertical="top"/>
    </xf>
    <xf numFmtId="0" fontId="14" fillId="0" borderId="16" xfId="0" applyFont="1" applyBorder="1"/>
    <xf numFmtId="0" fontId="14" fillId="4" borderId="16" xfId="0" applyFont="1" applyFill="1" applyBorder="1" applyAlignment="1">
      <alignment horizontal="center"/>
    </xf>
    <xf numFmtId="0" fontId="0" fillId="0" borderId="16" xfId="0" applyBorder="1"/>
    <xf numFmtId="164" fontId="1" fillId="2" borderId="16" xfId="0" applyNumberFormat="1" applyFont="1" applyFill="1" applyBorder="1" applyProtection="1">
      <protection locked="0"/>
    </xf>
    <xf numFmtId="164" fontId="1" fillId="0" borderId="16" xfId="0" applyNumberFormat="1" applyFont="1" applyBorder="1"/>
    <xf numFmtId="164" fontId="2" fillId="0" borderId="16" xfId="0" applyNumberFormat="1" applyFont="1" applyBorder="1"/>
    <xf numFmtId="0" fontId="1" fillId="0" borderId="16" xfId="0" applyFont="1" applyBorder="1"/>
    <xf numFmtId="0" fontId="2" fillId="3" borderId="16" xfId="0" applyFont="1" applyFill="1" applyBorder="1"/>
    <xf numFmtId="0" fontId="0" fillId="3" borderId="16" xfId="0" applyFill="1" applyBorder="1"/>
    <xf numFmtId="164" fontId="2" fillId="3" borderId="16" xfId="0" applyNumberFormat="1" applyFont="1" applyFill="1" applyBorder="1"/>
    <xf numFmtId="0" fontId="2" fillId="0" borderId="16" xfId="0" applyFont="1" applyBorder="1"/>
    <xf numFmtId="0" fontId="9" fillId="0" borderId="16" xfId="0" applyFont="1" applyBorder="1"/>
    <xf numFmtId="0" fontId="2" fillId="0" borderId="16" xfId="0" applyFont="1" applyBorder="1" applyAlignment="1">
      <alignment horizontal="center"/>
    </xf>
    <xf numFmtId="3" fontId="13" fillId="2" borderId="16" xfId="0" applyNumberFormat="1" applyFont="1" applyFill="1" applyBorder="1" applyAlignment="1" applyProtection="1">
      <alignment horizontal="center"/>
      <protection locked="0"/>
    </xf>
    <xf numFmtId="1" fontId="4" fillId="0" borderId="16" xfId="0" applyNumberFormat="1" applyFont="1" applyBorder="1" applyAlignment="1">
      <alignment horizontal="center"/>
    </xf>
    <xf numFmtId="0" fontId="4" fillId="0" borderId="16" xfId="0" applyFont="1" applyBorder="1" applyAlignment="1">
      <alignment horizontal="left" indent="1"/>
    </xf>
    <xf numFmtId="1" fontId="2" fillId="0" borderId="16" xfId="0" applyNumberFormat="1" applyFont="1" applyBorder="1" applyAlignment="1">
      <alignment horizontal="center" vertical="center"/>
    </xf>
    <xf numFmtId="10" fontId="1" fillId="0" borderId="16" xfId="0" applyNumberFormat="1" applyFont="1" applyBorder="1" applyAlignment="1">
      <alignment horizontal="center"/>
    </xf>
    <xf numFmtId="164" fontId="13" fillId="2" borderId="16" xfId="0" applyNumberFormat="1" applyFont="1" applyFill="1" applyBorder="1" applyProtection="1">
      <protection locked="0"/>
    </xf>
    <xf numFmtId="0" fontId="1" fillId="2" borderId="16" xfId="0" applyFont="1" applyFill="1" applyBorder="1" applyProtection="1">
      <protection locked="0"/>
    </xf>
    <xf numFmtId="0" fontId="7" fillId="0" borderId="16" xfId="0" applyFont="1" applyBorder="1" applyAlignment="1">
      <alignment horizontal="right"/>
    </xf>
    <xf numFmtId="10" fontId="13" fillId="2" borderId="16" xfId="0" applyNumberFormat="1" applyFont="1" applyFill="1" applyBorder="1" applyAlignment="1" applyProtection="1">
      <alignment horizontal="center"/>
      <protection locked="0"/>
    </xf>
    <xf numFmtId="164" fontId="1" fillId="5" borderId="16" xfId="0" applyNumberFormat="1" applyFont="1" applyFill="1" applyBorder="1"/>
    <xf numFmtId="164" fontId="14" fillId="3" borderId="16" xfId="0" applyNumberFormat="1" applyFont="1" applyFill="1" applyBorder="1"/>
    <xf numFmtId="10" fontId="14" fillId="6" borderId="16" xfId="0" applyNumberFormat="1" applyFont="1" applyFill="1" applyBorder="1" applyAlignment="1">
      <alignment horizontal="right"/>
    </xf>
    <xf numFmtId="0" fontId="14" fillId="6" borderId="16" xfId="0" applyFont="1" applyFill="1" applyBorder="1" applyAlignment="1">
      <alignment horizontal="right"/>
    </xf>
    <xf numFmtId="0" fontId="13" fillId="0" borderId="16" xfId="0" applyFont="1" applyBorder="1"/>
    <xf numFmtId="0" fontId="14" fillId="6" borderId="16" xfId="0" applyFont="1" applyFill="1" applyBorder="1"/>
    <xf numFmtId="0" fontId="14" fillId="4" borderId="16" xfId="0" applyFont="1" applyFill="1" applyBorder="1"/>
    <xf numFmtId="0" fontId="14" fillId="0" borderId="16" xfId="0" applyFont="1" applyBorder="1" applyAlignment="1">
      <alignment horizontal="center"/>
    </xf>
    <xf numFmtId="0" fontId="7" fillId="0" borderId="16" xfId="0" applyFont="1" applyBorder="1" applyAlignment="1">
      <alignment wrapText="1"/>
    </xf>
    <xf numFmtId="0" fontId="7" fillId="0" borderId="16" xfId="0" applyFont="1" applyBorder="1" applyAlignment="1">
      <alignment horizontal="left" wrapText="1"/>
    </xf>
    <xf numFmtId="164" fontId="25" fillId="2" borderId="16" xfId="0" applyNumberFormat="1" applyFont="1" applyFill="1" applyBorder="1" applyProtection="1">
      <protection locked="0"/>
    </xf>
    <xf numFmtId="42" fontId="2" fillId="3" borderId="16" xfId="0" applyNumberFormat="1" applyFont="1" applyFill="1" applyBorder="1"/>
    <xf numFmtId="0" fontId="5" fillId="0" borderId="16" xfId="0" applyFont="1" applyBorder="1"/>
    <xf numFmtId="0" fontId="2" fillId="0" borderId="16" xfId="0" applyFont="1" applyBorder="1" applyAlignment="1">
      <alignment horizontal="right"/>
    </xf>
    <xf numFmtId="0" fontId="1" fillId="0" borderId="0" xfId="0" applyFont="1" applyAlignment="1">
      <alignment vertical="top"/>
    </xf>
    <xf numFmtId="0" fontId="1" fillId="2" borderId="16" xfId="0" applyFont="1" applyFill="1" applyBorder="1" applyAlignment="1" applyProtection="1">
      <alignment horizontal="left"/>
      <protection locked="0"/>
    </xf>
    <xf numFmtId="0" fontId="0" fillId="0" borderId="6"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1" fillId="2" borderId="16" xfId="0" applyFont="1" applyFill="1" applyBorder="1" applyProtection="1">
      <protection locked="0"/>
    </xf>
    <xf numFmtId="0" fontId="2" fillId="0" borderId="16" xfId="0" applyFont="1" applyBorder="1" applyAlignment="1">
      <alignment horizontal="left" indent="2"/>
    </xf>
    <xf numFmtId="0" fontId="0" fillId="0" borderId="16" xfId="0" applyBorder="1" applyAlignment="1">
      <alignment horizontal="left" indent="2"/>
    </xf>
    <xf numFmtId="0" fontId="1" fillId="2" borderId="16"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 fillId="2" borderId="16" xfId="0" applyFont="1" applyFill="1" applyBorder="1" applyAlignment="1" applyProtection="1">
      <alignment vertical="top" wrapText="1"/>
      <protection locked="0"/>
    </xf>
    <xf numFmtId="0" fontId="13" fillId="2" borderId="16" xfId="0" applyFont="1" applyFill="1" applyBorder="1" applyAlignment="1" applyProtection="1">
      <alignment vertical="top" wrapText="1"/>
      <protection locked="0"/>
    </xf>
    <xf numFmtId="0" fontId="5" fillId="0" borderId="16" xfId="0" applyFont="1" applyBorder="1"/>
    <xf numFmtId="0" fontId="6" fillId="0" borderId="16" xfId="0" applyFont="1" applyBorder="1"/>
    <xf numFmtId="0" fontId="1" fillId="2" borderId="16" xfId="0" applyFont="1" applyFill="1" applyBorder="1" applyAlignment="1">
      <alignment vertical="top" wrapText="1"/>
    </xf>
    <xf numFmtId="0" fontId="3" fillId="0" borderId="0" xfId="0" applyFont="1"/>
    <xf numFmtId="0" fontId="0" fillId="0" borderId="0" xfId="0"/>
    <xf numFmtId="0" fontId="18" fillId="7" borderId="2" xfId="0" applyFont="1" applyFill="1" applyBorder="1" applyAlignment="1">
      <alignment horizontal="center"/>
    </xf>
    <xf numFmtId="0" fontId="18" fillId="7" borderId="3" xfId="0" applyFont="1" applyFill="1" applyBorder="1" applyAlignment="1">
      <alignment horizontal="center"/>
    </xf>
    <xf numFmtId="0" fontId="18" fillId="7" borderId="4" xfId="0" applyFont="1" applyFill="1" applyBorder="1" applyAlignment="1">
      <alignment horizontal="center"/>
    </xf>
    <xf numFmtId="0" fontId="4" fillId="3" borderId="0" xfId="0" applyFont="1" applyFill="1" applyAlignment="1">
      <alignment horizontal="left" vertical="distributed" wrapText="1"/>
    </xf>
    <xf numFmtId="0" fontId="0" fillId="0" borderId="0" xfId="0" applyAlignment="1">
      <alignment horizontal="left" vertical="distributed" wrapText="1"/>
    </xf>
    <xf numFmtId="0" fontId="14" fillId="4" borderId="16" xfId="0" applyFont="1" applyFill="1" applyBorder="1"/>
    <xf numFmtId="0" fontId="0" fillId="0" borderId="16" xfId="0" applyBorder="1"/>
    <xf numFmtId="0" fontId="1" fillId="2" borderId="16" xfId="0" applyFont="1" applyFill="1" applyBorder="1" applyAlignment="1" applyProtection="1">
      <alignment vertical="center" wrapText="1"/>
      <protection locked="0"/>
    </xf>
    <xf numFmtId="0" fontId="13" fillId="2" borderId="16" xfId="0" applyFont="1" applyFill="1" applyBorder="1" applyAlignment="1" applyProtection="1">
      <alignment vertical="center" wrapText="1"/>
      <protection locked="0"/>
    </xf>
    <xf numFmtId="0" fontId="2" fillId="0" borderId="16" xfId="0" applyFont="1" applyBorder="1"/>
    <xf numFmtId="0" fontId="1" fillId="2" borderId="16" xfId="0" applyFont="1" applyFill="1" applyBorder="1" applyAlignment="1" applyProtection="1">
      <alignment wrapText="1"/>
      <protection locked="0"/>
    </xf>
    <xf numFmtId="0" fontId="1" fillId="2" borderId="16" xfId="1" applyFont="1" applyFill="1" applyBorder="1" applyAlignment="1" applyProtection="1">
      <alignment vertical="top" wrapText="1"/>
      <protection locked="0"/>
    </xf>
    <xf numFmtId="0" fontId="1" fillId="2" borderId="16" xfId="0" applyFont="1" applyFill="1" applyBorder="1" applyAlignment="1" applyProtection="1">
      <alignment horizontal="left" wrapText="1"/>
      <protection locked="0"/>
    </xf>
    <xf numFmtId="0" fontId="4" fillId="0" borderId="16" xfId="0" applyFont="1" applyBorder="1" applyAlignment="1">
      <alignment horizontal="left" indent="1"/>
    </xf>
    <xf numFmtId="0" fontId="0" fillId="0" borderId="16" xfId="0" applyBorder="1" applyAlignment="1">
      <alignment horizontal="left" indent="1"/>
    </xf>
    <xf numFmtId="0" fontId="7" fillId="0" borderId="16" xfId="0" applyFont="1" applyBorder="1" applyAlignment="1">
      <alignment horizontal="right"/>
    </xf>
    <xf numFmtId="0" fontId="10" fillId="0" borderId="0" xfId="0" applyFont="1" applyAlignment="1">
      <alignment wrapText="1"/>
    </xf>
    <xf numFmtId="0" fontId="9" fillId="0" borderId="6" xfId="0" applyFont="1" applyBorder="1" applyAlignment="1">
      <alignment horizontal="center"/>
    </xf>
    <xf numFmtId="0" fontId="9" fillId="0" borderId="25" xfId="0" applyFont="1" applyBorder="1" applyAlignment="1">
      <alignment horizontal="center"/>
    </xf>
    <xf numFmtId="0" fontId="9" fillId="0" borderId="1" xfId="0" applyFont="1" applyBorder="1" applyAlignment="1">
      <alignment horizontal="center"/>
    </xf>
    <xf numFmtId="0" fontId="7" fillId="0" borderId="0" xfId="0" applyFont="1" applyAlignment="1">
      <alignment horizontal="left" vertical="top" wrapText="1"/>
    </xf>
    <xf numFmtId="0" fontId="13" fillId="0" borderId="0" xfId="0" applyFont="1" applyAlignment="1">
      <alignment wrapText="1"/>
    </xf>
    <xf numFmtId="0" fontId="13" fillId="0" borderId="0" xfId="0" applyFont="1" applyAlignment="1">
      <alignment horizontal="left" vertical="top" wrapText="1"/>
    </xf>
    <xf numFmtId="0" fontId="2" fillId="3" borderId="16" xfId="0" applyFont="1" applyFill="1" applyBorder="1"/>
    <xf numFmtId="0" fontId="14" fillId="3" borderId="16" xfId="0" applyFont="1" applyFill="1" applyBorder="1"/>
    <xf numFmtId="0" fontId="14" fillId="6" borderId="16" xfId="0" applyFont="1" applyFill="1" applyBorder="1" applyAlignment="1">
      <alignment horizontal="left"/>
    </xf>
    <xf numFmtId="0" fontId="4" fillId="0" borderId="16" xfId="0" applyFont="1" applyBorder="1" applyAlignment="1">
      <alignment horizontal="center"/>
    </xf>
    <xf numFmtId="164" fontId="25" fillId="2" borderId="16" xfId="0" applyNumberFormat="1" applyFont="1" applyFill="1" applyBorder="1" applyAlignment="1" applyProtection="1">
      <alignment horizontal="left"/>
      <protection locked="0"/>
    </xf>
    <xf numFmtId="0" fontId="14" fillId="4" borderId="16" xfId="0" applyFont="1" applyFill="1" applyBorder="1" applyAlignment="1">
      <alignment horizontal="left"/>
    </xf>
    <xf numFmtId="0" fontId="7" fillId="0" borderId="16" xfId="0" applyFont="1" applyBorder="1" applyAlignment="1">
      <alignment horizontal="left" wrapText="1"/>
    </xf>
    <xf numFmtId="0" fontId="14" fillId="6" borderId="16" xfId="0" applyFont="1" applyFill="1" applyBorder="1"/>
    <xf numFmtId="0" fontId="10" fillId="0" borderId="16" xfId="0" applyFont="1" applyBorder="1"/>
    <xf numFmtId="0" fontId="12" fillId="0" borderId="16" xfId="0" applyFont="1" applyBorder="1"/>
    <xf numFmtId="0" fontId="11" fillId="0" borderId="16" xfId="0" applyFont="1" applyBorder="1"/>
    <xf numFmtId="0" fontId="7" fillId="0" borderId="0" xfId="0" applyFont="1" applyAlignment="1">
      <alignment wrapText="1"/>
    </xf>
    <xf numFmtId="0" fontId="0" fillId="0" borderId="0" xfId="0" applyAlignment="1">
      <alignment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xf>
    <xf numFmtId="0" fontId="24" fillId="0" borderId="24" xfId="0" applyFont="1" applyBorder="1" applyAlignment="1">
      <alignment horizontal="center"/>
    </xf>
    <xf numFmtId="0" fontId="10" fillId="0" borderId="0" xfId="0" applyFont="1" applyAlignment="1">
      <alignment horizontal="left" wrapText="1"/>
    </xf>
    <xf numFmtId="0" fontId="4" fillId="0" borderId="16" xfId="0" applyFont="1" applyBorder="1" applyAlignment="1">
      <alignment horizontal="left" vertical="center" indent="1"/>
    </xf>
    <xf numFmtId="0" fontId="0" fillId="0" borderId="16" xfId="0" applyBorder="1" applyAlignment="1">
      <alignment horizontal="left" vertical="center" indent="1"/>
    </xf>
    <xf numFmtId="0" fontId="1" fillId="2" borderId="16" xfId="0" applyFont="1" applyFill="1" applyBorder="1" applyAlignment="1" applyProtection="1">
      <alignment horizontal="center"/>
      <protection locked="0"/>
    </xf>
    <xf numFmtId="0" fontId="10" fillId="0" borderId="0" xfId="0" applyFont="1" applyAlignment="1">
      <alignment horizontal="center" vertical="top" wrapText="1"/>
    </xf>
    <xf numFmtId="0" fontId="9" fillId="0" borderId="10" xfId="1" applyFont="1" applyBorder="1" applyAlignment="1">
      <alignment horizontal="left" wrapText="1" indent="1"/>
    </xf>
    <xf numFmtId="0" fontId="9" fillId="0" borderId="0" xfId="1" applyFont="1" applyAlignment="1">
      <alignment horizontal="left" wrapText="1" indent="1"/>
    </xf>
    <xf numFmtId="0" fontId="9" fillId="0" borderId="11" xfId="1" applyFont="1" applyBorder="1" applyAlignment="1">
      <alignment horizontal="left" wrapText="1" indent="1"/>
    </xf>
    <xf numFmtId="0" fontId="9" fillId="0" borderId="12" xfId="1" applyFont="1" applyBorder="1" applyAlignment="1">
      <alignment horizontal="left" wrapText="1" indent="1"/>
    </xf>
    <xf numFmtId="0" fontId="9" fillId="0" borderId="13" xfId="1" applyFont="1" applyBorder="1" applyAlignment="1">
      <alignment horizontal="left" wrapText="1" indent="1"/>
    </xf>
    <xf numFmtId="0" fontId="9" fillId="0" borderId="14" xfId="1" applyFont="1" applyBorder="1" applyAlignment="1">
      <alignment horizontal="left" wrapText="1" indent="1"/>
    </xf>
    <xf numFmtId="0" fontId="9" fillId="0" borderId="12" xfId="1" applyFont="1" applyBorder="1" applyAlignment="1">
      <alignment horizontal="left" vertical="top" wrapText="1" indent="1"/>
    </xf>
    <xf numFmtId="0" fontId="9" fillId="0" borderId="13" xfId="1" applyFont="1" applyBorder="1" applyAlignment="1">
      <alignment horizontal="left" vertical="top" wrapText="1" indent="1"/>
    </xf>
    <xf numFmtId="0" fontId="9" fillId="0" borderId="14" xfId="1" applyFont="1" applyBorder="1" applyAlignment="1">
      <alignment horizontal="left" vertical="top" wrapText="1" indent="1"/>
    </xf>
    <xf numFmtId="0" fontId="21" fillId="0" borderId="0" xfId="1" applyFont="1" applyAlignment="1">
      <alignment horizontal="right"/>
    </xf>
    <xf numFmtId="0" fontId="18" fillId="7" borderId="2" xfId="1" applyFont="1" applyFill="1" applyBorder="1" applyAlignment="1">
      <alignment horizontal="center"/>
    </xf>
    <xf numFmtId="0" fontId="18" fillId="7" borderId="3" xfId="1" applyFont="1" applyFill="1" applyBorder="1" applyAlignment="1">
      <alignment horizontal="center"/>
    </xf>
    <xf numFmtId="0" fontId="18" fillId="7" borderId="4" xfId="1" applyFont="1" applyFill="1" applyBorder="1" applyAlignment="1">
      <alignment horizontal="center"/>
    </xf>
    <xf numFmtId="0" fontId="2" fillId="0" borderId="10" xfId="1" applyFont="1" applyBorder="1" applyAlignment="1">
      <alignment horizontal="left" wrapText="1" indent="1"/>
    </xf>
    <xf numFmtId="0" fontId="2" fillId="0" borderId="0" xfId="1" applyFont="1" applyAlignment="1">
      <alignment horizontal="left" wrapText="1" indent="1"/>
    </xf>
    <xf numFmtId="0" fontId="2" fillId="0" borderId="11" xfId="1" applyFont="1" applyBorder="1" applyAlignment="1">
      <alignment horizontal="left" wrapText="1" indent="1"/>
    </xf>
    <xf numFmtId="0" fontId="4" fillId="11" borderId="10" xfId="1" applyFill="1" applyBorder="1" applyAlignment="1">
      <alignment horizontal="left" wrapText="1" indent="4"/>
    </xf>
    <xf numFmtId="0" fontId="4" fillId="11" borderId="0" xfId="1" applyFill="1" applyAlignment="1">
      <alignment horizontal="left" wrapText="1" indent="4"/>
    </xf>
    <xf numFmtId="0" fontId="4" fillId="9" borderId="10" xfId="1" applyFill="1" applyBorder="1" applyAlignment="1">
      <alignment horizontal="left" wrapText="1" indent="4"/>
    </xf>
    <xf numFmtId="0" fontId="4" fillId="9" borderId="0" xfId="1" applyFill="1" applyAlignment="1">
      <alignment horizontal="left" wrapText="1" indent="4"/>
    </xf>
    <xf numFmtId="0" fontId="4" fillId="6" borderId="10" xfId="1" applyFill="1" applyBorder="1" applyAlignment="1">
      <alignment horizontal="left" wrapText="1" indent="4"/>
    </xf>
    <xf numFmtId="0" fontId="4" fillId="6" borderId="0" xfId="1" applyFill="1" applyAlignment="1">
      <alignment horizontal="left" wrapText="1" indent="4"/>
    </xf>
  </cellXfs>
  <cellStyles count="2">
    <cellStyle name="Normal" xfId="0" builtinId="0"/>
    <cellStyle name="Normal 2" xfId="1" xr:uid="{00000000-0005-0000-0000-000001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C9A31"/>
      <rgbColor rgb="004B97B7"/>
      <rgbColor rgb="00000080"/>
      <rgbColor rgb="00C1CE8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ADEC8"/>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775335</xdr:colOff>
      <xdr:row>0</xdr:row>
      <xdr:rowOff>123825</xdr:rowOff>
    </xdr:from>
    <xdr:to>
      <xdr:col>9</xdr:col>
      <xdr:colOff>9516</xdr:colOff>
      <xdr:row>0</xdr:row>
      <xdr:rowOff>752475</xdr:rowOff>
    </xdr:to>
    <xdr:sp macro="" textlink="">
      <xdr:nvSpPr>
        <xdr:cNvPr id="3" name="Text Box 11">
          <a:extLst>
            <a:ext uri="{FF2B5EF4-FFF2-40B4-BE49-F238E27FC236}">
              <a16:creationId xmlns:a16="http://schemas.microsoft.com/office/drawing/2014/main" id="{00000000-0008-0000-0000-000003000000}"/>
            </a:ext>
          </a:extLst>
        </xdr:cNvPr>
        <xdr:cNvSpPr txBox="1">
          <a:spLocks noChangeArrowheads="1"/>
        </xdr:cNvSpPr>
      </xdr:nvSpPr>
      <xdr:spPr bwMode="auto">
        <a:xfrm>
          <a:off x="3318510" y="123825"/>
          <a:ext cx="4168131" cy="628650"/>
        </a:xfrm>
        <a:prstGeom prst="rect">
          <a:avLst/>
        </a:prstGeom>
        <a:noFill/>
        <a:ln w="9525">
          <a:noFill/>
          <a:miter lim="800000"/>
          <a:headEnd/>
          <a:tailEnd/>
        </a:ln>
      </xdr:spPr>
      <xdr:txBody>
        <a:bodyPr vertOverflow="clip" wrap="square" lIns="91440" tIns="45720" rIns="91440" bIns="45720" anchor="t" upright="1"/>
        <a:lstStyle/>
        <a:p>
          <a:pPr algn="r" rtl="0">
            <a:lnSpc>
              <a:spcPts val="1900"/>
            </a:lnSpc>
            <a:defRPr sz="1000"/>
          </a:pPr>
          <a:r>
            <a:rPr lang="en-US" sz="1800" b="0" i="0" u="none" strike="noStrike" baseline="0">
              <a:solidFill>
                <a:schemeClr val="tx2"/>
              </a:solidFill>
              <a:latin typeface="Arial Bold"/>
              <a:cs typeface="Arial Bold"/>
            </a:rPr>
            <a:t>Cost Reimbursement </a:t>
          </a:r>
        </a:p>
        <a:p>
          <a:pPr algn="r" rtl="0">
            <a:lnSpc>
              <a:spcPts val="1900"/>
            </a:lnSpc>
            <a:defRPr sz="1000"/>
          </a:pPr>
          <a:r>
            <a:rPr lang="en-US" sz="1800" b="0" i="0" u="none" strike="noStrike" baseline="0">
              <a:solidFill>
                <a:schemeClr val="tx2"/>
              </a:solidFill>
              <a:latin typeface="Arial Bold"/>
              <a:cs typeface="Arial Bold"/>
            </a:rPr>
            <a:t>Budget Worksheet</a:t>
          </a:r>
        </a:p>
        <a:p>
          <a:pPr algn="r" rtl="0">
            <a:lnSpc>
              <a:spcPts val="1900"/>
            </a:lnSpc>
            <a:defRPr sz="1000"/>
          </a:pPr>
          <a:endParaRPr lang="en-US" sz="1800" b="0" i="0" u="none" strike="noStrike" baseline="0">
            <a:solidFill>
              <a:srgbClr val="4B97B7"/>
            </a:solidFill>
            <a:latin typeface="Arial Bold"/>
            <a:cs typeface="Arial Bold"/>
          </a:endParaRPr>
        </a:p>
      </xdr:txBody>
    </xdr:sp>
    <xdr:clientData/>
  </xdr:twoCellAnchor>
  <xdr:twoCellAnchor>
    <xdr:from>
      <xdr:col>3</xdr:col>
      <xdr:colOff>0</xdr:colOff>
      <xdr:row>0</xdr:row>
      <xdr:rowOff>114300</xdr:rowOff>
    </xdr:from>
    <xdr:to>
      <xdr:col>3</xdr:col>
      <xdr:colOff>0</xdr:colOff>
      <xdr:row>0</xdr:row>
      <xdr:rowOff>800100</xdr:rowOff>
    </xdr:to>
    <xdr:sp macro="" textlink="">
      <xdr:nvSpPr>
        <xdr:cNvPr id="4" name="Line 12">
          <a:extLst>
            <a:ext uri="{FF2B5EF4-FFF2-40B4-BE49-F238E27FC236}">
              <a16:creationId xmlns:a16="http://schemas.microsoft.com/office/drawing/2014/main" id="{00000000-0008-0000-0000-000004000000}"/>
            </a:ext>
          </a:extLst>
        </xdr:cNvPr>
        <xdr:cNvSpPr>
          <a:spLocks noChangeShapeType="1"/>
        </xdr:cNvSpPr>
      </xdr:nvSpPr>
      <xdr:spPr bwMode="auto">
        <a:xfrm>
          <a:off x="2543175" y="114300"/>
          <a:ext cx="0" cy="685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128183</xdr:colOff>
      <xdr:row>0</xdr:row>
      <xdr:rowOff>50223</xdr:rowOff>
    </xdr:from>
    <xdr:to>
      <xdr:col>0</xdr:col>
      <xdr:colOff>1225696</xdr:colOff>
      <xdr:row>1</xdr:row>
      <xdr:rowOff>84885</xdr:rowOff>
    </xdr:to>
    <xdr:pic>
      <xdr:nvPicPr>
        <xdr:cNvPr id="6" name="Picture 5">
          <a:extLst>
            <a:ext uri="{FF2B5EF4-FFF2-40B4-BE49-F238E27FC236}">
              <a16:creationId xmlns:a16="http://schemas.microsoft.com/office/drawing/2014/main" id="{C356B5A6-B9CE-4780-B77F-260189ACF2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8183" y="50223"/>
          <a:ext cx="1097513" cy="865935"/>
        </a:xfrm>
        <a:prstGeom prst="rect">
          <a:avLst/>
        </a:prstGeom>
      </xdr:spPr>
    </xdr:pic>
    <xdr:clientData/>
  </xdr:twoCellAnchor>
  <xdr:twoCellAnchor editAs="oneCell">
    <xdr:from>
      <xdr:col>0</xdr:col>
      <xdr:colOff>1021773</xdr:colOff>
      <xdr:row>166</xdr:row>
      <xdr:rowOff>35155</xdr:rowOff>
    </xdr:from>
    <xdr:to>
      <xdr:col>5</xdr:col>
      <xdr:colOff>303068</xdr:colOff>
      <xdr:row>169</xdr:row>
      <xdr:rowOff>145777</xdr:rowOff>
    </xdr:to>
    <xdr:pic>
      <xdr:nvPicPr>
        <xdr:cNvPr id="5" name="Picture 4">
          <a:extLst>
            <a:ext uri="{FF2B5EF4-FFF2-40B4-BE49-F238E27FC236}">
              <a16:creationId xmlns:a16="http://schemas.microsoft.com/office/drawing/2014/main" id="{DF829DE7-EB86-833D-3886-87366452ECC9}"/>
            </a:ext>
          </a:extLst>
        </xdr:cNvPr>
        <xdr:cNvPicPr>
          <a:picLocks noChangeAspect="1"/>
        </xdr:cNvPicPr>
      </xdr:nvPicPr>
      <xdr:blipFill>
        <a:blip xmlns:r="http://schemas.openxmlformats.org/officeDocument/2006/relationships" r:embed="rId2"/>
        <a:stretch>
          <a:fillRect/>
        </a:stretch>
      </xdr:blipFill>
      <xdr:spPr>
        <a:xfrm>
          <a:off x="1021773" y="28679428"/>
          <a:ext cx="4303568" cy="6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3810000</xdr:colOff>
      <xdr:row>0</xdr:row>
      <xdr:rowOff>266700</xdr:rowOff>
    </xdr:from>
    <xdr:to>
      <xdr:col>4</xdr:col>
      <xdr:colOff>1866900</xdr:colOff>
      <xdr:row>1</xdr:row>
      <xdr:rowOff>0</xdr:rowOff>
    </xdr:to>
    <xdr:sp macro="" textlink="">
      <xdr:nvSpPr>
        <xdr:cNvPr id="2" name="Text Box 11">
          <a:extLst>
            <a:ext uri="{FF2B5EF4-FFF2-40B4-BE49-F238E27FC236}">
              <a16:creationId xmlns:a16="http://schemas.microsoft.com/office/drawing/2014/main" id="{DAB7ABAF-5FA5-41BB-B260-67EF0BD72B42}"/>
            </a:ext>
          </a:extLst>
        </xdr:cNvPr>
        <xdr:cNvSpPr txBox="1">
          <a:spLocks noChangeArrowheads="1"/>
        </xdr:cNvSpPr>
      </xdr:nvSpPr>
      <xdr:spPr bwMode="auto">
        <a:xfrm>
          <a:off x="609600" y="160020"/>
          <a:ext cx="2438400" cy="0"/>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en-US" sz="1800" b="0" i="0" u="none" strike="noStrike" baseline="0">
              <a:solidFill>
                <a:schemeClr val="tx2"/>
              </a:solidFill>
              <a:latin typeface="Arial Bold"/>
              <a:cs typeface="Arial Bold"/>
            </a:rPr>
            <a:t>Administrative Cost Calculator Tool</a:t>
          </a:r>
        </a:p>
        <a:p>
          <a:pPr algn="r" rtl="0">
            <a:defRPr sz="1000"/>
          </a:pPr>
          <a:endParaRPr lang="en-US"/>
        </a:p>
      </xdr:txBody>
    </xdr:sp>
    <xdr:clientData/>
  </xdr:twoCellAnchor>
  <xdr:twoCellAnchor>
    <xdr:from>
      <xdr:col>0</xdr:col>
      <xdr:colOff>2276475</xdr:colOff>
      <xdr:row>0</xdr:row>
      <xdr:rowOff>114300</xdr:rowOff>
    </xdr:from>
    <xdr:to>
      <xdr:col>0</xdr:col>
      <xdr:colOff>2276475</xdr:colOff>
      <xdr:row>0</xdr:row>
      <xdr:rowOff>800100</xdr:rowOff>
    </xdr:to>
    <xdr:sp macro="" textlink="">
      <xdr:nvSpPr>
        <xdr:cNvPr id="3" name="Line 12">
          <a:extLst>
            <a:ext uri="{FF2B5EF4-FFF2-40B4-BE49-F238E27FC236}">
              <a16:creationId xmlns:a16="http://schemas.microsoft.com/office/drawing/2014/main" id="{FB11D4C7-652A-4081-88BC-6272EF15AB10}"/>
            </a:ext>
          </a:extLst>
        </xdr:cNvPr>
        <xdr:cNvSpPr>
          <a:spLocks noChangeShapeType="1"/>
        </xdr:cNvSpPr>
      </xdr:nvSpPr>
      <xdr:spPr bwMode="auto">
        <a:xfrm>
          <a:off x="609600" y="114300"/>
          <a:ext cx="0" cy="4572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140970</xdr:colOff>
      <xdr:row>0</xdr:row>
      <xdr:rowOff>28575</xdr:rowOff>
    </xdr:from>
    <xdr:to>
      <xdr:col>0</xdr:col>
      <xdr:colOff>1171575</xdr:colOff>
      <xdr:row>1</xdr:row>
      <xdr:rowOff>13045</xdr:rowOff>
    </xdr:to>
    <xdr:pic>
      <xdr:nvPicPr>
        <xdr:cNvPr id="5" name="Picture 4">
          <a:extLst>
            <a:ext uri="{FF2B5EF4-FFF2-40B4-BE49-F238E27FC236}">
              <a16:creationId xmlns:a16="http://schemas.microsoft.com/office/drawing/2014/main" id="{C465FA0B-5AE9-470D-ABD1-8FF5296DD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970" y="28575"/>
          <a:ext cx="1030605" cy="813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Box%20Sync\Iowa\NOFO%202018-2019\03_BudgetNarrativeWorksheet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heetName val="Admin. Costs"/>
      <sheetName val="Other"/>
    </sheetNames>
    <sheetDataSet>
      <sheetData sheetId="0" refreshError="1"/>
      <sheetData sheetId="1"/>
      <sheetData sheetId="2">
        <row r="2">
          <cell r="A2" t="str">
            <v>Cash</v>
          </cell>
          <cell r="B2" t="str">
            <v>Private</v>
          </cell>
          <cell r="C2" t="str">
            <v>Yes</v>
          </cell>
        </row>
        <row r="3">
          <cell r="A3" t="str">
            <v>In-Kind</v>
          </cell>
          <cell r="B3" t="str">
            <v>State/Local</v>
          </cell>
          <cell r="C3" t="str">
            <v>No</v>
          </cell>
        </row>
        <row r="4">
          <cell r="B4" t="str">
            <v>Federal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9"/>
  <sheetViews>
    <sheetView showGridLines="0" tabSelected="1" zoomScale="110" zoomScaleNormal="110" workbookViewId="0">
      <selection activeCell="A68" sqref="A68:E68"/>
    </sheetView>
  </sheetViews>
  <sheetFormatPr defaultRowHeight="13.2" x14ac:dyDescent="0.25"/>
  <cols>
    <col min="1" max="1" width="19.5546875" customWidth="1"/>
    <col min="2" max="2" width="15.6640625" customWidth="1"/>
    <col min="3" max="3" width="12" customWidth="1"/>
    <col min="4" max="4" width="12.6640625" customWidth="1"/>
    <col min="5" max="5" width="15.33203125" customWidth="1"/>
    <col min="6" max="6" width="4.6640625" bestFit="1" customWidth="1"/>
    <col min="7" max="7" width="13.88671875" bestFit="1" customWidth="1"/>
    <col min="8" max="8" width="16" bestFit="1" customWidth="1"/>
    <col min="9" max="9" width="12.33203125" customWidth="1"/>
    <col min="10" max="10" width="4.6640625" customWidth="1"/>
    <col min="11" max="11" width="10.33203125" customWidth="1"/>
    <col min="14" max="15" width="10.33203125" customWidth="1"/>
    <col min="16" max="16" width="10.109375" bestFit="1" customWidth="1"/>
    <col min="20" max="21" width="8.88671875" hidden="1" customWidth="1"/>
  </cols>
  <sheetData>
    <row r="1" spans="1:9" ht="65.25" customHeight="1" x14ac:dyDescent="0.25">
      <c r="A1" s="116"/>
      <c r="B1" s="117"/>
      <c r="C1" s="117"/>
      <c r="D1" s="117"/>
      <c r="E1" s="117"/>
      <c r="F1" s="117"/>
      <c r="G1" s="117"/>
      <c r="H1" s="117"/>
      <c r="I1" s="117"/>
    </row>
    <row r="2" spans="1:9" ht="13.8" thickBot="1" x14ac:dyDescent="0.3">
      <c r="A2" s="117"/>
      <c r="B2" s="117"/>
      <c r="C2" s="117"/>
      <c r="D2" s="117"/>
      <c r="E2" s="117"/>
      <c r="F2" s="117"/>
      <c r="G2" s="117"/>
      <c r="H2" s="117"/>
      <c r="I2" s="117"/>
    </row>
    <row r="3" spans="1:9" ht="13.8" thickBot="1" x14ac:dyDescent="0.3">
      <c r="A3" s="118" t="s">
        <v>128</v>
      </c>
      <c r="B3" s="119"/>
      <c r="C3" s="119"/>
      <c r="D3" s="119"/>
      <c r="E3" s="119"/>
      <c r="F3" s="119"/>
      <c r="G3" s="119"/>
      <c r="H3" s="119"/>
      <c r="I3" s="120"/>
    </row>
    <row r="5" spans="1:9" ht="22.65" customHeight="1" x14ac:dyDescent="0.25">
      <c r="A5" s="121" t="s">
        <v>110</v>
      </c>
      <c r="B5" s="121"/>
      <c r="C5" s="121"/>
      <c r="D5" s="121"/>
      <c r="E5" s="121"/>
      <c r="F5" s="121"/>
      <c r="G5" s="121"/>
      <c r="H5" s="121"/>
      <c r="I5" s="121"/>
    </row>
    <row r="6" spans="1:9" ht="22.65" customHeight="1" x14ac:dyDescent="0.25">
      <c r="A6" s="121"/>
      <c r="B6" s="121"/>
      <c r="C6" s="121"/>
      <c r="D6" s="121"/>
      <c r="E6" s="121"/>
      <c r="F6" s="121"/>
      <c r="G6" s="121"/>
      <c r="H6" s="121"/>
      <c r="I6" s="121"/>
    </row>
    <row r="7" spans="1:9" ht="21" customHeight="1" x14ac:dyDescent="0.25">
      <c r="A7" s="121"/>
      <c r="B7" s="121"/>
      <c r="C7" s="121"/>
      <c r="D7" s="121"/>
      <c r="E7" s="121"/>
      <c r="F7" s="121"/>
      <c r="G7" s="121"/>
      <c r="H7" s="121"/>
      <c r="I7" s="121"/>
    </row>
    <row r="8" spans="1:9" ht="5.25" hidden="1" customHeight="1" x14ac:dyDescent="0.25">
      <c r="A8" s="122"/>
      <c r="B8" s="122"/>
      <c r="C8" s="122"/>
      <c r="D8" s="122"/>
      <c r="E8" s="122"/>
      <c r="F8" s="122"/>
      <c r="G8" s="122"/>
      <c r="H8" s="122"/>
      <c r="I8" s="122"/>
    </row>
    <row r="10" spans="1:9" ht="13.8" x14ac:dyDescent="0.25">
      <c r="A10" s="123" t="s">
        <v>7</v>
      </c>
      <c r="B10" s="123"/>
      <c r="C10" s="123"/>
      <c r="D10" s="123"/>
      <c r="E10" s="123"/>
      <c r="F10" s="65"/>
      <c r="G10" s="66" t="s">
        <v>9</v>
      </c>
      <c r="H10" s="66" t="s">
        <v>10</v>
      </c>
      <c r="I10" s="66" t="s">
        <v>11</v>
      </c>
    </row>
    <row r="11" spans="1:9" x14ac:dyDescent="0.25">
      <c r="A11" s="113" t="s">
        <v>1</v>
      </c>
      <c r="B11" s="114"/>
      <c r="C11" s="114"/>
      <c r="D11" s="114"/>
      <c r="E11" s="114"/>
      <c r="F11" s="67"/>
      <c r="G11" s="124"/>
      <c r="H11" s="124"/>
      <c r="I11" s="124"/>
    </row>
    <row r="12" spans="1:9" ht="15" customHeight="1" x14ac:dyDescent="0.25">
      <c r="A12" s="125"/>
      <c r="B12" s="126"/>
      <c r="C12" s="126"/>
      <c r="D12" s="126"/>
      <c r="E12" s="126"/>
      <c r="F12" s="67"/>
      <c r="G12" s="68"/>
      <c r="H12" s="68"/>
      <c r="I12" s="69">
        <f>G12+H12</f>
        <v>0</v>
      </c>
    </row>
    <row r="13" spans="1:9" ht="12.75" customHeight="1" x14ac:dyDescent="0.25">
      <c r="A13" s="111"/>
      <c r="B13" s="111"/>
      <c r="C13" s="111"/>
      <c r="D13" s="111"/>
      <c r="E13" s="111"/>
      <c r="F13" s="67"/>
      <c r="G13" s="68"/>
      <c r="H13" s="68"/>
      <c r="I13" s="69">
        <f t="shared" ref="I13:I22" si="0">G13+H13</f>
        <v>0</v>
      </c>
    </row>
    <row r="14" spans="1:9" ht="12.75" customHeight="1" x14ac:dyDescent="0.25">
      <c r="A14" s="111"/>
      <c r="B14" s="112"/>
      <c r="C14" s="112"/>
      <c r="D14" s="112"/>
      <c r="E14" s="112"/>
      <c r="F14" s="67"/>
      <c r="G14" s="68"/>
      <c r="H14" s="68"/>
      <c r="I14" s="69">
        <f t="shared" si="0"/>
        <v>0</v>
      </c>
    </row>
    <row r="15" spans="1:9" x14ac:dyDescent="0.25">
      <c r="A15" s="112"/>
      <c r="B15" s="112"/>
      <c r="C15" s="112"/>
      <c r="D15" s="112"/>
      <c r="E15" s="112"/>
      <c r="F15" s="67"/>
      <c r="G15" s="68"/>
      <c r="H15" s="68"/>
      <c r="I15" s="69">
        <f t="shared" si="0"/>
        <v>0</v>
      </c>
    </row>
    <row r="16" spans="1:9" x14ac:dyDescent="0.25">
      <c r="A16" s="106"/>
      <c r="B16" s="106"/>
      <c r="C16" s="106"/>
      <c r="D16" s="106"/>
      <c r="E16" s="106"/>
      <c r="F16" s="67"/>
      <c r="G16" s="68"/>
      <c r="H16" s="68"/>
      <c r="I16" s="69">
        <f t="shared" si="0"/>
        <v>0</v>
      </c>
    </row>
    <row r="17" spans="1:9" x14ac:dyDescent="0.25">
      <c r="A17" s="106"/>
      <c r="B17" s="106"/>
      <c r="C17" s="106"/>
      <c r="D17" s="106"/>
      <c r="E17" s="106"/>
      <c r="F17" s="67"/>
      <c r="G17" s="68"/>
      <c r="H17" s="68"/>
      <c r="I17" s="69">
        <f t="shared" si="0"/>
        <v>0</v>
      </c>
    </row>
    <row r="18" spans="1:9" x14ac:dyDescent="0.25">
      <c r="A18" s="106"/>
      <c r="B18" s="106"/>
      <c r="C18" s="106"/>
      <c r="D18" s="106"/>
      <c r="E18" s="106"/>
      <c r="F18" s="67"/>
      <c r="G18" s="68"/>
      <c r="H18" s="68"/>
      <c r="I18" s="69">
        <f t="shared" si="0"/>
        <v>0</v>
      </c>
    </row>
    <row r="19" spans="1:9" x14ac:dyDescent="0.25">
      <c r="A19" s="106"/>
      <c r="B19" s="106"/>
      <c r="C19" s="106"/>
      <c r="D19" s="106"/>
      <c r="E19" s="106"/>
      <c r="F19" s="67"/>
      <c r="G19" s="68"/>
      <c r="H19" s="68"/>
      <c r="I19" s="69">
        <f t="shared" si="0"/>
        <v>0</v>
      </c>
    </row>
    <row r="20" spans="1:9" x14ac:dyDescent="0.25">
      <c r="A20" s="106"/>
      <c r="B20" s="106"/>
      <c r="C20" s="106"/>
      <c r="D20" s="106"/>
      <c r="E20" s="106"/>
      <c r="F20" s="67"/>
      <c r="G20" s="68"/>
      <c r="H20" s="68"/>
      <c r="I20" s="69">
        <f t="shared" si="0"/>
        <v>0</v>
      </c>
    </row>
    <row r="21" spans="1:9" x14ac:dyDescent="0.25">
      <c r="A21" s="106"/>
      <c r="B21" s="106"/>
      <c r="C21" s="106"/>
      <c r="D21" s="106"/>
      <c r="E21" s="106"/>
      <c r="F21" s="67"/>
      <c r="G21" s="68"/>
      <c r="H21" s="68"/>
      <c r="I21" s="69">
        <f t="shared" si="0"/>
        <v>0</v>
      </c>
    </row>
    <row r="22" spans="1:9" x14ac:dyDescent="0.25">
      <c r="A22" s="107" t="s">
        <v>12</v>
      </c>
      <c r="B22" s="108"/>
      <c r="C22" s="108"/>
      <c r="D22" s="108"/>
      <c r="E22" s="108"/>
      <c r="F22" s="67"/>
      <c r="G22" s="70">
        <f>SUM(G12:G21)</f>
        <v>0</v>
      </c>
      <c r="H22" s="70">
        <f>SUM(H12:H21)</f>
        <v>0</v>
      </c>
      <c r="I22" s="70">
        <f t="shared" si="0"/>
        <v>0</v>
      </c>
    </row>
    <row r="23" spans="1:9" x14ac:dyDescent="0.25">
      <c r="A23" s="103"/>
      <c r="B23" s="104"/>
      <c r="C23" s="104"/>
      <c r="D23" s="104"/>
      <c r="E23" s="104"/>
      <c r="F23" s="104"/>
      <c r="G23" s="104"/>
      <c r="H23" s="104"/>
      <c r="I23" s="105"/>
    </row>
    <row r="24" spans="1:9" x14ac:dyDescent="0.25">
      <c r="A24" s="113" t="s">
        <v>5</v>
      </c>
      <c r="B24" s="114"/>
      <c r="C24" s="114"/>
      <c r="D24" s="114"/>
      <c r="E24" s="114"/>
      <c r="F24" s="67"/>
      <c r="G24" s="67"/>
      <c r="H24" s="67"/>
      <c r="I24" s="67"/>
    </row>
    <row r="25" spans="1:9" x14ac:dyDescent="0.25">
      <c r="A25" s="111"/>
      <c r="B25" s="112"/>
      <c r="C25" s="112"/>
      <c r="D25" s="112"/>
      <c r="E25" s="112"/>
      <c r="F25" s="71"/>
      <c r="G25" s="68"/>
      <c r="H25" s="68"/>
      <c r="I25" s="69">
        <f>G25+H25</f>
        <v>0</v>
      </c>
    </row>
    <row r="26" spans="1:9" x14ac:dyDescent="0.25">
      <c r="A26" s="111"/>
      <c r="B26" s="112"/>
      <c r="C26" s="112"/>
      <c r="D26" s="112"/>
      <c r="E26" s="112"/>
      <c r="F26" s="71"/>
      <c r="G26" s="68"/>
      <c r="H26" s="68"/>
      <c r="I26" s="69">
        <f t="shared" ref="I26:I36" si="1">G26+H26</f>
        <v>0</v>
      </c>
    </row>
    <row r="27" spans="1:9" ht="15.75" customHeight="1" x14ac:dyDescent="0.25">
      <c r="A27" s="109"/>
      <c r="B27" s="110"/>
      <c r="C27" s="110"/>
      <c r="D27" s="110"/>
      <c r="E27" s="110"/>
      <c r="F27" s="71"/>
      <c r="G27" s="68"/>
      <c r="H27" s="68"/>
      <c r="I27" s="69">
        <f t="shared" si="1"/>
        <v>0</v>
      </c>
    </row>
    <row r="28" spans="1:9" x14ac:dyDescent="0.25">
      <c r="A28" s="111"/>
      <c r="B28" s="112"/>
      <c r="C28" s="112"/>
      <c r="D28" s="112"/>
      <c r="E28" s="112"/>
      <c r="F28" s="71"/>
      <c r="G28" s="68"/>
      <c r="H28" s="68"/>
      <c r="I28" s="69">
        <f t="shared" si="1"/>
        <v>0</v>
      </c>
    </row>
    <row r="29" spans="1:9" x14ac:dyDescent="0.25">
      <c r="A29" s="106"/>
      <c r="B29" s="106"/>
      <c r="C29" s="106"/>
      <c r="D29" s="106"/>
      <c r="E29" s="106"/>
      <c r="F29" s="71"/>
      <c r="G29" s="68"/>
      <c r="H29" s="68"/>
      <c r="I29" s="69">
        <f t="shared" si="1"/>
        <v>0</v>
      </c>
    </row>
    <row r="30" spans="1:9" x14ac:dyDescent="0.25">
      <c r="A30" s="102"/>
      <c r="B30" s="102"/>
      <c r="C30" s="102"/>
      <c r="D30" s="102"/>
      <c r="E30" s="102"/>
      <c r="F30" s="71"/>
      <c r="G30" s="68"/>
      <c r="H30" s="68"/>
      <c r="I30" s="69">
        <f t="shared" si="1"/>
        <v>0</v>
      </c>
    </row>
    <row r="31" spans="1:9" x14ac:dyDescent="0.25">
      <c r="A31" s="102"/>
      <c r="B31" s="102"/>
      <c r="C31" s="102"/>
      <c r="D31" s="102"/>
      <c r="E31" s="102"/>
      <c r="F31" s="71"/>
      <c r="G31" s="68"/>
      <c r="H31" s="68"/>
      <c r="I31" s="69">
        <f t="shared" si="1"/>
        <v>0</v>
      </c>
    </row>
    <row r="32" spans="1:9" x14ac:dyDescent="0.25">
      <c r="A32" s="102"/>
      <c r="B32" s="102"/>
      <c r="C32" s="102"/>
      <c r="D32" s="102"/>
      <c r="E32" s="102"/>
      <c r="F32" s="71"/>
      <c r="G32" s="68"/>
      <c r="H32" s="68"/>
      <c r="I32" s="69">
        <f t="shared" si="1"/>
        <v>0</v>
      </c>
    </row>
    <row r="33" spans="1:16" x14ac:dyDescent="0.25">
      <c r="A33" s="102"/>
      <c r="B33" s="102"/>
      <c r="C33" s="102"/>
      <c r="D33" s="102"/>
      <c r="E33" s="102"/>
      <c r="F33" s="71"/>
      <c r="G33" s="68"/>
      <c r="H33" s="68"/>
      <c r="I33" s="69">
        <f t="shared" si="1"/>
        <v>0</v>
      </c>
    </row>
    <row r="34" spans="1:16" x14ac:dyDescent="0.25">
      <c r="A34" s="102"/>
      <c r="B34" s="102"/>
      <c r="C34" s="102"/>
      <c r="D34" s="102"/>
      <c r="E34" s="102"/>
      <c r="F34" s="71"/>
      <c r="G34" s="68"/>
      <c r="H34" s="68"/>
      <c r="I34" s="69">
        <f t="shared" si="1"/>
        <v>0</v>
      </c>
    </row>
    <row r="35" spans="1:16" x14ac:dyDescent="0.25">
      <c r="A35" s="106"/>
      <c r="B35" s="106"/>
      <c r="C35" s="106"/>
      <c r="D35" s="106"/>
      <c r="E35" s="106"/>
      <c r="F35" s="71"/>
      <c r="G35" s="68"/>
      <c r="H35" s="68"/>
      <c r="I35" s="69">
        <f t="shared" si="1"/>
        <v>0</v>
      </c>
    </row>
    <row r="36" spans="1:16" x14ac:dyDescent="0.25">
      <c r="A36" s="107" t="s">
        <v>13</v>
      </c>
      <c r="B36" s="108"/>
      <c r="C36" s="108"/>
      <c r="D36" s="108"/>
      <c r="E36" s="108"/>
      <c r="F36" s="67"/>
      <c r="G36" s="70">
        <f>SUM(G25:G35)</f>
        <v>0</v>
      </c>
      <c r="H36" s="70">
        <f>SUM(H25:H35)</f>
        <v>0</v>
      </c>
      <c r="I36" s="70">
        <f t="shared" si="1"/>
        <v>0</v>
      </c>
    </row>
    <row r="37" spans="1:16" x14ac:dyDescent="0.25">
      <c r="A37" s="103"/>
      <c r="B37" s="104"/>
      <c r="C37" s="104"/>
      <c r="D37" s="104"/>
      <c r="E37" s="104"/>
      <c r="F37" s="104"/>
      <c r="G37" s="104"/>
      <c r="H37" s="104"/>
      <c r="I37" s="105"/>
    </row>
    <row r="38" spans="1:16" x14ac:dyDescent="0.25">
      <c r="A38" s="113" t="s">
        <v>2</v>
      </c>
      <c r="B38" s="114"/>
      <c r="C38" s="114"/>
      <c r="D38" s="114"/>
      <c r="E38" s="114"/>
      <c r="F38" s="67"/>
      <c r="G38" s="67"/>
      <c r="H38" s="67"/>
      <c r="I38" s="67"/>
    </row>
    <row r="39" spans="1:16" ht="12.75" customHeight="1" x14ac:dyDescent="0.25">
      <c r="A39" s="115" t="s">
        <v>122</v>
      </c>
      <c r="B39" s="115"/>
      <c r="C39" s="115"/>
      <c r="D39" s="115"/>
      <c r="E39" s="115"/>
      <c r="F39" s="71"/>
      <c r="G39" s="68"/>
      <c r="H39" s="68"/>
      <c r="I39" s="69">
        <f t="shared" ref="I39:I48" si="2">G39+H39</f>
        <v>0</v>
      </c>
      <c r="K39" s="155" t="s">
        <v>134</v>
      </c>
      <c r="L39" s="155"/>
      <c r="M39" s="155"/>
      <c r="N39" s="155"/>
      <c r="O39" s="155"/>
      <c r="P39" s="20"/>
    </row>
    <row r="40" spans="1:16" ht="12.75" customHeight="1" x14ac:dyDescent="0.25">
      <c r="A40" s="111" t="s">
        <v>111</v>
      </c>
      <c r="B40" s="111"/>
      <c r="C40" s="111"/>
      <c r="D40" s="111"/>
      <c r="E40" s="111"/>
      <c r="F40" s="71"/>
      <c r="G40" s="68"/>
      <c r="H40" s="68"/>
      <c r="I40" s="69">
        <f t="shared" si="2"/>
        <v>0</v>
      </c>
      <c r="K40" s="155"/>
      <c r="L40" s="155"/>
      <c r="M40" s="155"/>
      <c r="N40" s="155"/>
      <c r="O40" s="155"/>
      <c r="P40" s="20"/>
    </row>
    <row r="41" spans="1:16" x14ac:dyDescent="0.25">
      <c r="A41" s="106"/>
      <c r="B41" s="106"/>
      <c r="C41" s="106"/>
      <c r="D41" s="106"/>
      <c r="E41" s="106"/>
      <c r="F41" s="71"/>
      <c r="G41" s="68"/>
      <c r="H41" s="68"/>
      <c r="I41" s="69">
        <f t="shared" si="2"/>
        <v>0</v>
      </c>
      <c r="K41" s="155"/>
      <c r="L41" s="155"/>
      <c r="M41" s="155"/>
      <c r="N41" s="155"/>
      <c r="O41" s="155"/>
      <c r="P41" s="20"/>
    </row>
    <row r="42" spans="1:16" x14ac:dyDescent="0.25">
      <c r="A42" s="106"/>
      <c r="B42" s="106"/>
      <c r="C42" s="106"/>
      <c r="D42" s="106"/>
      <c r="E42" s="106"/>
      <c r="F42" s="71"/>
      <c r="G42" s="68"/>
      <c r="H42" s="68"/>
      <c r="I42" s="69">
        <f t="shared" si="2"/>
        <v>0</v>
      </c>
      <c r="K42" s="155"/>
      <c r="L42" s="155"/>
      <c r="M42" s="155"/>
      <c r="N42" s="155"/>
      <c r="O42" s="155"/>
      <c r="P42" s="20"/>
    </row>
    <row r="43" spans="1:16" x14ac:dyDescent="0.25">
      <c r="A43" s="106"/>
      <c r="B43" s="106"/>
      <c r="C43" s="106"/>
      <c r="D43" s="106"/>
      <c r="E43" s="106"/>
      <c r="F43" s="71"/>
      <c r="G43" s="68"/>
      <c r="H43" s="68"/>
      <c r="I43" s="69">
        <f t="shared" si="2"/>
        <v>0</v>
      </c>
      <c r="K43" s="155"/>
      <c r="L43" s="155"/>
      <c r="M43" s="155"/>
      <c r="N43" s="155"/>
      <c r="O43" s="155"/>
    </row>
    <row r="44" spans="1:16" x14ac:dyDescent="0.25">
      <c r="A44" s="106"/>
      <c r="B44" s="106"/>
      <c r="C44" s="106"/>
      <c r="D44" s="106"/>
      <c r="E44" s="106"/>
      <c r="F44" s="71"/>
      <c r="G44" s="68"/>
      <c r="H44" s="68"/>
      <c r="I44" s="69">
        <f t="shared" si="2"/>
        <v>0</v>
      </c>
      <c r="K44" s="155"/>
      <c r="L44" s="155"/>
      <c r="M44" s="155"/>
      <c r="N44" s="155"/>
      <c r="O44" s="155"/>
    </row>
    <row r="45" spans="1:16" x14ac:dyDescent="0.25">
      <c r="A45" s="106"/>
      <c r="B45" s="106"/>
      <c r="C45" s="106"/>
      <c r="D45" s="106"/>
      <c r="E45" s="106"/>
      <c r="F45" s="71"/>
      <c r="G45" s="68"/>
      <c r="H45" s="68"/>
      <c r="I45" s="69">
        <f t="shared" si="2"/>
        <v>0</v>
      </c>
      <c r="K45" s="155"/>
      <c r="L45" s="155"/>
      <c r="M45" s="155"/>
      <c r="N45" s="155"/>
      <c r="O45" s="155"/>
    </row>
    <row r="46" spans="1:16" x14ac:dyDescent="0.25">
      <c r="A46" s="106"/>
      <c r="B46" s="106"/>
      <c r="C46" s="106"/>
      <c r="D46" s="106"/>
      <c r="E46" s="106"/>
      <c r="F46" s="71"/>
      <c r="G46" s="68"/>
      <c r="H46" s="68"/>
      <c r="I46" s="69">
        <f t="shared" si="2"/>
        <v>0</v>
      </c>
      <c r="K46" s="155"/>
      <c r="L46" s="155"/>
      <c r="M46" s="155"/>
      <c r="N46" s="155"/>
      <c r="O46" s="155"/>
    </row>
    <row r="47" spans="1:16" x14ac:dyDescent="0.25">
      <c r="A47" s="106"/>
      <c r="B47" s="106"/>
      <c r="C47" s="106"/>
      <c r="D47" s="106"/>
      <c r="E47" s="106"/>
      <c r="F47" s="71"/>
      <c r="G47" s="68"/>
      <c r="H47" s="68"/>
      <c r="I47" s="69">
        <f t="shared" si="2"/>
        <v>0</v>
      </c>
      <c r="K47" s="155"/>
      <c r="L47" s="155"/>
      <c r="M47" s="155"/>
      <c r="N47" s="155"/>
      <c r="O47" s="155"/>
    </row>
    <row r="48" spans="1:16" x14ac:dyDescent="0.25">
      <c r="A48" s="107" t="s">
        <v>14</v>
      </c>
      <c r="B48" s="108"/>
      <c r="C48" s="108"/>
      <c r="D48" s="108"/>
      <c r="E48" s="108"/>
      <c r="F48" s="67"/>
      <c r="G48" s="70">
        <f>SUM(G39:G47)</f>
        <v>0</v>
      </c>
      <c r="H48" s="70">
        <f>SUM(H39:H47)</f>
        <v>0</v>
      </c>
      <c r="I48" s="70">
        <f t="shared" si="2"/>
        <v>0</v>
      </c>
      <c r="K48" s="155"/>
      <c r="L48" s="155"/>
      <c r="M48" s="155"/>
      <c r="N48" s="155"/>
      <c r="O48" s="155"/>
    </row>
    <row r="49" spans="1:15" x14ac:dyDescent="0.25">
      <c r="A49" s="103"/>
      <c r="B49" s="104"/>
      <c r="C49" s="104"/>
      <c r="D49" s="104"/>
      <c r="E49" s="104"/>
      <c r="F49" s="104"/>
      <c r="G49" s="104"/>
      <c r="H49" s="104"/>
      <c r="I49" s="105"/>
    </row>
    <row r="50" spans="1:15" x14ac:dyDescent="0.25">
      <c r="A50" s="113" t="s">
        <v>94</v>
      </c>
      <c r="B50" s="114"/>
      <c r="C50" s="114"/>
      <c r="D50" s="114"/>
      <c r="E50" s="114"/>
      <c r="F50" s="67"/>
      <c r="G50" s="67"/>
      <c r="H50" s="67"/>
      <c r="I50" s="67"/>
    </row>
    <row r="51" spans="1:15" ht="12.75" customHeight="1" x14ac:dyDescent="0.25">
      <c r="A51" s="129" t="s">
        <v>112</v>
      </c>
      <c r="B51" s="129"/>
      <c r="C51" s="129"/>
      <c r="D51" s="129"/>
      <c r="E51" s="129"/>
      <c r="F51" s="67"/>
      <c r="G51" s="68"/>
      <c r="H51" s="68"/>
      <c r="I51" s="69">
        <f t="shared" ref="I51:I56" si="3">G51+H51</f>
        <v>0</v>
      </c>
      <c r="K51" s="155" t="s">
        <v>127</v>
      </c>
      <c r="L51" s="155"/>
      <c r="M51" s="155"/>
      <c r="N51" s="155"/>
      <c r="O51" s="155"/>
    </row>
    <row r="52" spans="1:15" x14ac:dyDescent="0.25">
      <c r="A52" s="106" t="s">
        <v>129</v>
      </c>
      <c r="B52" s="106"/>
      <c r="C52" s="106"/>
      <c r="D52" s="106"/>
      <c r="E52" s="106"/>
      <c r="F52" s="67"/>
      <c r="G52" s="68"/>
      <c r="H52" s="68"/>
      <c r="I52" s="69">
        <f t="shared" si="3"/>
        <v>0</v>
      </c>
      <c r="K52" s="155"/>
      <c r="L52" s="155"/>
      <c r="M52" s="155"/>
      <c r="N52" s="155"/>
      <c r="O52" s="155"/>
    </row>
    <row r="53" spans="1:15" x14ac:dyDescent="0.25">
      <c r="A53" s="106"/>
      <c r="B53" s="106"/>
      <c r="C53" s="106"/>
      <c r="D53" s="106"/>
      <c r="E53" s="106"/>
      <c r="F53" s="67"/>
      <c r="G53" s="68"/>
      <c r="H53" s="68"/>
      <c r="I53" s="69">
        <f t="shared" si="3"/>
        <v>0</v>
      </c>
      <c r="K53" s="155"/>
      <c r="L53" s="155"/>
      <c r="M53" s="155"/>
      <c r="N53" s="155"/>
      <c r="O53" s="155"/>
    </row>
    <row r="54" spans="1:15" x14ac:dyDescent="0.25">
      <c r="A54" s="106"/>
      <c r="B54" s="106"/>
      <c r="C54" s="106"/>
      <c r="D54" s="106"/>
      <c r="E54" s="106"/>
      <c r="F54" s="67"/>
      <c r="G54" s="68"/>
      <c r="H54" s="68"/>
      <c r="I54" s="69">
        <f t="shared" si="3"/>
        <v>0</v>
      </c>
      <c r="K54" s="155"/>
      <c r="L54" s="155"/>
      <c r="M54" s="155"/>
      <c r="N54" s="155"/>
      <c r="O54" s="155"/>
    </row>
    <row r="55" spans="1:15" x14ac:dyDescent="0.25">
      <c r="A55" s="106"/>
      <c r="B55" s="106"/>
      <c r="C55" s="106"/>
      <c r="D55" s="106"/>
      <c r="E55" s="106"/>
      <c r="F55" s="71"/>
      <c r="G55" s="68"/>
      <c r="H55" s="68"/>
      <c r="I55" s="69">
        <f t="shared" si="3"/>
        <v>0</v>
      </c>
      <c r="K55" s="155"/>
      <c r="L55" s="155"/>
      <c r="M55" s="155"/>
      <c r="N55" s="155"/>
      <c r="O55" s="155"/>
    </row>
    <row r="56" spans="1:15" x14ac:dyDescent="0.25">
      <c r="A56" s="107" t="s">
        <v>15</v>
      </c>
      <c r="B56" s="108"/>
      <c r="C56" s="108"/>
      <c r="D56" s="108"/>
      <c r="E56" s="108"/>
      <c r="F56" s="67"/>
      <c r="G56" s="70">
        <f>SUM(G51:G55)</f>
        <v>0</v>
      </c>
      <c r="H56" s="70">
        <f>SUM(H51:H55)</f>
        <v>0</v>
      </c>
      <c r="I56" s="70">
        <f t="shared" si="3"/>
        <v>0</v>
      </c>
    </row>
    <row r="57" spans="1:15" x14ac:dyDescent="0.25">
      <c r="A57" s="103"/>
      <c r="B57" s="104"/>
      <c r="C57" s="104"/>
      <c r="D57" s="104"/>
      <c r="E57" s="104"/>
      <c r="F57" s="104"/>
      <c r="G57" s="104"/>
      <c r="H57" s="104"/>
      <c r="I57" s="105"/>
    </row>
    <row r="58" spans="1:15" x14ac:dyDescent="0.25">
      <c r="A58" s="113" t="s">
        <v>3</v>
      </c>
      <c r="B58" s="114"/>
      <c r="C58" s="114"/>
      <c r="D58" s="114"/>
      <c r="E58" s="114"/>
      <c r="F58" s="67"/>
      <c r="G58" s="67"/>
      <c r="H58" s="67"/>
      <c r="I58" s="67"/>
    </row>
    <row r="59" spans="1:15" x14ac:dyDescent="0.25">
      <c r="A59" s="106"/>
      <c r="B59" s="106"/>
      <c r="C59" s="106"/>
      <c r="D59" s="106"/>
      <c r="E59" s="106"/>
      <c r="F59" s="67"/>
      <c r="G59" s="68"/>
      <c r="H59" s="68"/>
      <c r="I59" s="69">
        <f t="shared" ref="I59:I65" si="4">G59+H59</f>
        <v>0</v>
      </c>
    </row>
    <row r="60" spans="1:15" x14ac:dyDescent="0.25">
      <c r="A60" s="106"/>
      <c r="B60" s="106"/>
      <c r="C60" s="106"/>
      <c r="D60" s="106"/>
      <c r="E60" s="106"/>
      <c r="F60" s="67"/>
      <c r="G60" s="68"/>
      <c r="H60" s="68"/>
      <c r="I60" s="69">
        <f t="shared" si="4"/>
        <v>0</v>
      </c>
    </row>
    <row r="61" spans="1:15" x14ac:dyDescent="0.25">
      <c r="A61" s="106"/>
      <c r="B61" s="106"/>
      <c r="C61" s="106"/>
      <c r="D61" s="106"/>
      <c r="E61" s="106"/>
      <c r="F61" s="67"/>
      <c r="G61" s="68"/>
      <c r="H61" s="68"/>
      <c r="I61" s="69">
        <f t="shared" si="4"/>
        <v>0</v>
      </c>
    </row>
    <row r="62" spans="1:15" x14ac:dyDescent="0.25">
      <c r="A62" s="106"/>
      <c r="B62" s="106"/>
      <c r="C62" s="106"/>
      <c r="D62" s="106"/>
      <c r="E62" s="106"/>
      <c r="F62" s="67"/>
      <c r="G62" s="68"/>
      <c r="H62" s="68"/>
      <c r="I62" s="69">
        <f t="shared" si="4"/>
        <v>0</v>
      </c>
    </row>
    <row r="63" spans="1:15" x14ac:dyDescent="0.25">
      <c r="A63" s="106"/>
      <c r="B63" s="106"/>
      <c r="C63" s="106"/>
      <c r="D63" s="106"/>
      <c r="E63" s="106"/>
      <c r="F63" s="67"/>
      <c r="G63" s="68"/>
      <c r="H63" s="68"/>
      <c r="I63" s="69">
        <f t="shared" si="4"/>
        <v>0</v>
      </c>
    </row>
    <row r="64" spans="1:15" x14ac:dyDescent="0.25">
      <c r="A64" s="106"/>
      <c r="B64" s="106"/>
      <c r="C64" s="106"/>
      <c r="D64" s="106"/>
      <c r="E64" s="106"/>
      <c r="F64" s="71"/>
      <c r="G64" s="68"/>
      <c r="H64" s="68"/>
      <c r="I64" s="69">
        <f t="shared" si="4"/>
        <v>0</v>
      </c>
    </row>
    <row r="65" spans="1:16" x14ac:dyDescent="0.25">
      <c r="A65" s="127" t="s">
        <v>16</v>
      </c>
      <c r="B65" s="124"/>
      <c r="C65" s="124"/>
      <c r="D65" s="124"/>
      <c r="E65" s="124"/>
      <c r="F65" s="67"/>
      <c r="G65" s="70">
        <f>SUM(G59:G64)</f>
        <v>0</v>
      </c>
      <c r="H65" s="70">
        <f>SUM(H59:H64)</f>
        <v>0</v>
      </c>
      <c r="I65" s="70">
        <f t="shared" si="4"/>
        <v>0</v>
      </c>
    </row>
    <row r="66" spans="1:16" x14ac:dyDescent="0.25">
      <c r="A66" s="103"/>
      <c r="B66" s="104"/>
      <c r="C66" s="104"/>
      <c r="D66" s="104"/>
      <c r="E66" s="104"/>
      <c r="F66" s="104"/>
      <c r="G66" s="104"/>
      <c r="H66" s="104"/>
      <c r="I66" s="105"/>
    </row>
    <row r="67" spans="1:16" x14ac:dyDescent="0.25">
      <c r="A67" s="113" t="s">
        <v>4</v>
      </c>
      <c r="B67" s="114"/>
      <c r="C67" s="114"/>
      <c r="D67" s="114"/>
      <c r="E67" s="114"/>
      <c r="F67" s="67"/>
      <c r="G67" s="67"/>
      <c r="H67" s="67"/>
      <c r="I67" s="67"/>
    </row>
    <row r="68" spans="1:16" ht="12.75" customHeight="1" x14ac:dyDescent="0.25">
      <c r="A68" s="128" t="s">
        <v>135</v>
      </c>
      <c r="B68" s="128"/>
      <c r="C68" s="128"/>
      <c r="D68" s="128"/>
      <c r="E68" s="128"/>
      <c r="F68" s="71"/>
      <c r="G68" s="68"/>
      <c r="H68" s="68"/>
      <c r="I68" s="69">
        <f>G68+H68</f>
        <v>0</v>
      </c>
      <c r="K68" s="138" t="s">
        <v>113</v>
      </c>
      <c r="L68" s="138"/>
      <c r="M68" s="138"/>
      <c r="N68" s="138"/>
      <c r="O68" s="138"/>
      <c r="P68" s="10"/>
    </row>
    <row r="69" spans="1:16" ht="12.75" customHeight="1" x14ac:dyDescent="0.25">
      <c r="A69" s="111"/>
      <c r="B69" s="112"/>
      <c r="C69" s="112"/>
      <c r="D69" s="112"/>
      <c r="E69" s="112"/>
      <c r="F69" s="71"/>
      <c r="G69" s="68"/>
      <c r="H69" s="68"/>
      <c r="I69" s="69">
        <f t="shared" ref="I69:I75" si="5">G69+H69</f>
        <v>0</v>
      </c>
      <c r="K69" s="138"/>
      <c r="L69" s="138"/>
      <c r="M69" s="138"/>
      <c r="N69" s="138"/>
      <c r="O69" s="138"/>
      <c r="P69" s="10"/>
    </row>
    <row r="70" spans="1:16" x14ac:dyDescent="0.25">
      <c r="A70" s="112"/>
      <c r="B70" s="112"/>
      <c r="C70" s="112"/>
      <c r="D70" s="112"/>
      <c r="E70" s="112"/>
      <c r="F70" s="71"/>
      <c r="G70" s="68"/>
      <c r="H70" s="68"/>
      <c r="I70" s="69">
        <f t="shared" si="5"/>
        <v>0</v>
      </c>
      <c r="K70" s="138"/>
      <c r="L70" s="138"/>
      <c r="M70" s="138"/>
      <c r="N70" s="138"/>
      <c r="O70" s="138"/>
      <c r="P70" s="10"/>
    </row>
    <row r="71" spans="1:16" x14ac:dyDescent="0.25">
      <c r="A71" s="106"/>
      <c r="B71" s="106"/>
      <c r="C71" s="106"/>
      <c r="D71" s="106"/>
      <c r="E71" s="106"/>
      <c r="F71" s="71"/>
      <c r="G71" s="68"/>
      <c r="H71" s="68"/>
      <c r="I71" s="69">
        <f t="shared" si="5"/>
        <v>0</v>
      </c>
      <c r="K71" s="138"/>
      <c r="L71" s="138"/>
      <c r="M71" s="138"/>
      <c r="N71" s="138"/>
      <c r="O71" s="138"/>
      <c r="P71" s="10"/>
    </row>
    <row r="72" spans="1:16" x14ac:dyDescent="0.25">
      <c r="A72" s="106"/>
      <c r="B72" s="106"/>
      <c r="C72" s="106"/>
      <c r="D72" s="106"/>
      <c r="E72" s="106"/>
      <c r="F72" s="71"/>
      <c r="G72" s="68"/>
      <c r="H72" s="68"/>
      <c r="I72" s="69">
        <f t="shared" si="5"/>
        <v>0</v>
      </c>
      <c r="K72" s="138"/>
      <c r="L72" s="138"/>
      <c r="M72" s="138"/>
      <c r="N72" s="138"/>
      <c r="O72" s="138"/>
      <c r="P72" s="10"/>
    </row>
    <row r="73" spans="1:16" x14ac:dyDescent="0.25">
      <c r="A73" s="106"/>
      <c r="B73" s="106"/>
      <c r="C73" s="106"/>
      <c r="D73" s="106"/>
      <c r="E73" s="106"/>
      <c r="F73" s="71"/>
      <c r="G73" s="68"/>
      <c r="H73" s="68"/>
      <c r="I73" s="69">
        <f t="shared" si="5"/>
        <v>0</v>
      </c>
      <c r="K73" s="138"/>
      <c r="L73" s="138"/>
      <c r="M73" s="138"/>
      <c r="N73" s="138"/>
      <c r="O73" s="138"/>
    </row>
    <row r="74" spans="1:16" x14ac:dyDescent="0.25">
      <c r="A74" s="106"/>
      <c r="B74" s="106"/>
      <c r="C74" s="106"/>
      <c r="D74" s="106"/>
      <c r="E74" s="106"/>
      <c r="F74" s="71"/>
      <c r="G74" s="68"/>
      <c r="H74" s="68"/>
      <c r="I74" s="69">
        <f t="shared" si="5"/>
        <v>0</v>
      </c>
      <c r="K74" s="138"/>
      <c r="L74" s="138"/>
      <c r="M74" s="138"/>
      <c r="N74" s="138"/>
      <c r="O74" s="138"/>
    </row>
    <row r="75" spans="1:16" x14ac:dyDescent="0.25">
      <c r="A75" s="107" t="s">
        <v>17</v>
      </c>
      <c r="B75" s="108"/>
      <c r="C75" s="108"/>
      <c r="D75" s="108"/>
      <c r="E75" s="108"/>
      <c r="F75" s="67"/>
      <c r="G75" s="70">
        <f>SUM(G68:G74)</f>
        <v>0</v>
      </c>
      <c r="H75" s="70">
        <f>SUM(H68:H74)</f>
        <v>0</v>
      </c>
      <c r="I75" s="70">
        <f t="shared" si="5"/>
        <v>0</v>
      </c>
      <c r="K75" s="138"/>
      <c r="L75" s="138"/>
      <c r="M75" s="138"/>
      <c r="N75" s="138"/>
      <c r="O75" s="138"/>
    </row>
    <row r="76" spans="1:16" ht="17.25" customHeight="1" x14ac:dyDescent="0.25">
      <c r="A76" s="103"/>
      <c r="B76" s="104"/>
      <c r="C76" s="104"/>
      <c r="D76" s="104"/>
      <c r="E76" s="104"/>
      <c r="F76" s="104"/>
      <c r="G76" s="104"/>
      <c r="H76" s="104"/>
      <c r="I76" s="105"/>
      <c r="K76" s="138"/>
      <c r="L76" s="138"/>
      <c r="M76" s="138"/>
      <c r="N76" s="138"/>
      <c r="O76" s="138"/>
    </row>
    <row r="77" spans="1:16" x14ac:dyDescent="0.25">
      <c r="A77" s="113" t="s">
        <v>95</v>
      </c>
      <c r="B77" s="114"/>
      <c r="C77" s="114"/>
      <c r="D77" s="114"/>
      <c r="E77" s="114"/>
      <c r="F77" s="67"/>
      <c r="G77" s="67"/>
      <c r="H77" s="67"/>
      <c r="I77" s="67"/>
    </row>
    <row r="78" spans="1:16" ht="24" customHeight="1" x14ac:dyDescent="0.25">
      <c r="A78" s="128" t="s">
        <v>133</v>
      </c>
      <c r="B78" s="128"/>
      <c r="C78" s="128"/>
      <c r="D78" s="128"/>
      <c r="E78" s="128"/>
      <c r="F78" s="71"/>
      <c r="G78" s="68">
        <v>3000</v>
      </c>
      <c r="H78" s="68"/>
      <c r="I78" s="69">
        <f>G78+H78</f>
        <v>3000</v>
      </c>
      <c r="J78" s="9"/>
      <c r="K78" s="138" t="s">
        <v>131</v>
      </c>
      <c r="L78" s="138"/>
      <c r="M78" s="138"/>
      <c r="N78" s="138"/>
      <c r="O78" s="138"/>
      <c r="P78" s="10"/>
    </row>
    <row r="79" spans="1:16" x14ac:dyDescent="0.25">
      <c r="A79" s="106" t="s">
        <v>130</v>
      </c>
      <c r="B79" s="106"/>
      <c r="C79" s="106"/>
      <c r="D79" s="106"/>
      <c r="E79" s="106"/>
      <c r="F79" s="71"/>
      <c r="G79" s="68">
        <v>350</v>
      </c>
      <c r="H79" s="68"/>
      <c r="I79" s="69">
        <f t="shared" ref="I79:I88" si="6">G79+H79</f>
        <v>350</v>
      </c>
      <c r="K79" s="138"/>
      <c r="L79" s="138"/>
      <c r="M79" s="138"/>
      <c r="N79" s="138"/>
      <c r="O79" s="138"/>
      <c r="P79" s="10"/>
    </row>
    <row r="80" spans="1:16" x14ac:dyDescent="0.25">
      <c r="A80" s="106"/>
      <c r="B80" s="106"/>
      <c r="C80" s="106"/>
      <c r="D80" s="106"/>
      <c r="E80" s="106"/>
      <c r="F80" s="71"/>
      <c r="G80" s="68"/>
      <c r="H80" s="68"/>
      <c r="I80" s="69">
        <f t="shared" si="6"/>
        <v>0</v>
      </c>
      <c r="K80" s="138"/>
      <c r="L80" s="138"/>
      <c r="M80" s="138"/>
      <c r="N80" s="138"/>
      <c r="O80" s="138"/>
    </row>
    <row r="81" spans="1:15" x14ac:dyDescent="0.25">
      <c r="A81" s="106"/>
      <c r="B81" s="106"/>
      <c r="C81" s="106"/>
      <c r="D81" s="106"/>
      <c r="E81" s="106"/>
      <c r="F81" s="71"/>
      <c r="G81" s="68"/>
      <c r="H81" s="68"/>
      <c r="I81" s="69">
        <f t="shared" si="6"/>
        <v>0</v>
      </c>
      <c r="K81" s="138"/>
      <c r="L81" s="138"/>
      <c r="M81" s="138"/>
      <c r="N81" s="138"/>
      <c r="O81" s="138"/>
    </row>
    <row r="82" spans="1:15" x14ac:dyDescent="0.25">
      <c r="A82" s="106"/>
      <c r="B82" s="106"/>
      <c r="C82" s="106"/>
      <c r="D82" s="106"/>
      <c r="E82" s="106"/>
      <c r="F82" s="71"/>
      <c r="G82" s="68"/>
      <c r="H82" s="68"/>
      <c r="I82" s="69">
        <f t="shared" si="6"/>
        <v>0</v>
      </c>
      <c r="K82" s="138"/>
      <c r="L82" s="138"/>
      <c r="M82" s="138"/>
      <c r="N82" s="138"/>
      <c r="O82" s="138"/>
    </row>
    <row r="83" spans="1:15" ht="18" customHeight="1" x14ac:dyDescent="0.25">
      <c r="A83" s="106"/>
      <c r="B83" s="106"/>
      <c r="C83" s="106"/>
      <c r="D83" s="106"/>
      <c r="E83" s="106"/>
      <c r="F83" s="71"/>
      <c r="G83" s="68"/>
      <c r="H83" s="68"/>
      <c r="I83" s="69">
        <f t="shared" si="6"/>
        <v>0</v>
      </c>
      <c r="K83" s="138"/>
      <c r="L83" s="138"/>
      <c r="M83" s="138"/>
      <c r="N83" s="138"/>
      <c r="O83" s="138"/>
    </row>
    <row r="84" spans="1:15" ht="12.75" customHeight="1" x14ac:dyDescent="0.25">
      <c r="A84" s="106"/>
      <c r="B84" s="106"/>
      <c r="C84" s="106"/>
      <c r="D84" s="106"/>
      <c r="E84" s="106"/>
      <c r="F84" s="71"/>
      <c r="G84" s="68"/>
      <c r="H84" s="68"/>
      <c r="I84" s="69">
        <f t="shared" si="6"/>
        <v>0</v>
      </c>
      <c r="K84" s="138" t="s">
        <v>114</v>
      </c>
      <c r="L84" s="138"/>
      <c r="M84" s="138"/>
      <c r="N84" s="138"/>
      <c r="O84" s="138"/>
    </row>
    <row r="85" spans="1:15" x14ac:dyDescent="0.25">
      <c r="A85" s="106"/>
      <c r="B85" s="106"/>
      <c r="C85" s="106"/>
      <c r="D85" s="106"/>
      <c r="E85" s="106"/>
      <c r="F85" s="71"/>
      <c r="G85" s="68"/>
      <c r="H85" s="68"/>
      <c r="I85" s="69">
        <f t="shared" si="6"/>
        <v>0</v>
      </c>
      <c r="K85" s="138"/>
      <c r="L85" s="138"/>
      <c r="M85" s="138"/>
      <c r="N85" s="138"/>
      <c r="O85" s="138"/>
    </row>
    <row r="86" spans="1:15" ht="12.75" customHeight="1" x14ac:dyDescent="0.25">
      <c r="A86" s="106"/>
      <c r="B86" s="106"/>
      <c r="C86" s="106"/>
      <c r="D86" s="106"/>
      <c r="E86" s="106"/>
      <c r="F86" s="71"/>
      <c r="G86" s="68"/>
      <c r="H86" s="68"/>
      <c r="I86" s="69">
        <f t="shared" si="6"/>
        <v>0</v>
      </c>
      <c r="K86" s="21"/>
      <c r="L86" s="21"/>
      <c r="M86" s="21"/>
      <c r="N86" s="21"/>
      <c r="O86" s="21"/>
    </row>
    <row r="87" spans="1:15" x14ac:dyDescent="0.25">
      <c r="A87" s="106"/>
      <c r="B87" s="106"/>
      <c r="C87" s="106"/>
      <c r="D87" s="106"/>
      <c r="E87" s="106"/>
      <c r="F87" s="71"/>
      <c r="G87" s="68"/>
      <c r="H87" s="68"/>
      <c r="I87" s="69">
        <f t="shared" si="6"/>
        <v>0</v>
      </c>
    </row>
    <row r="88" spans="1:15" x14ac:dyDescent="0.25">
      <c r="A88" s="107" t="s">
        <v>96</v>
      </c>
      <c r="B88" s="108"/>
      <c r="C88" s="108"/>
      <c r="D88" s="108"/>
      <c r="E88" s="108"/>
      <c r="F88" s="67"/>
      <c r="G88" s="70">
        <f>SUM(G78:G87)</f>
        <v>3350</v>
      </c>
      <c r="H88" s="70">
        <f>SUM(H78:H87)</f>
        <v>0</v>
      </c>
      <c r="I88" s="70">
        <f t="shared" si="6"/>
        <v>3350</v>
      </c>
    </row>
    <row r="89" spans="1:15" x14ac:dyDescent="0.25">
      <c r="A89" s="67"/>
      <c r="B89" s="67"/>
      <c r="C89" s="67"/>
      <c r="D89" s="67"/>
      <c r="E89" s="67"/>
      <c r="F89" s="67"/>
      <c r="G89" s="67"/>
      <c r="H89" s="67"/>
      <c r="I89" s="67"/>
    </row>
    <row r="90" spans="1:15" x14ac:dyDescent="0.25">
      <c r="A90" s="113" t="s">
        <v>18</v>
      </c>
      <c r="B90" s="114"/>
      <c r="C90" s="114"/>
      <c r="D90" s="114"/>
      <c r="E90" s="114"/>
      <c r="F90" s="67"/>
      <c r="G90" s="67"/>
      <c r="H90" s="67"/>
      <c r="I90" s="67"/>
    </row>
    <row r="91" spans="1:15" ht="12.45" customHeight="1" x14ac:dyDescent="0.25">
      <c r="A91" s="115"/>
      <c r="B91" s="115"/>
      <c r="C91" s="115"/>
      <c r="D91" s="115"/>
      <c r="E91" s="115"/>
      <c r="F91" s="71"/>
      <c r="G91" s="68"/>
      <c r="H91" s="68"/>
      <c r="I91" s="69">
        <f t="shared" ref="I91:I96" si="7">G91+H91</f>
        <v>0</v>
      </c>
    </row>
    <row r="92" spans="1:15" x14ac:dyDescent="0.25">
      <c r="A92" s="115"/>
      <c r="B92" s="115"/>
      <c r="C92" s="115"/>
      <c r="D92" s="115"/>
      <c r="E92" s="115"/>
      <c r="F92" s="71"/>
      <c r="G92" s="68"/>
      <c r="H92" s="68"/>
      <c r="I92" s="69">
        <f t="shared" si="7"/>
        <v>0</v>
      </c>
    </row>
    <row r="93" spans="1:15" x14ac:dyDescent="0.25">
      <c r="A93" s="106"/>
      <c r="B93" s="106"/>
      <c r="C93" s="106"/>
      <c r="D93" s="106"/>
      <c r="E93" s="106"/>
      <c r="F93" s="71"/>
      <c r="G93" s="68"/>
      <c r="H93" s="68"/>
      <c r="I93" s="69">
        <f t="shared" si="7"/>
        <v>0</v>
      </c>
    </row>
    <row r="94" spans="1:15" x14ac:dyDescent="0.25">
      <c r="A94" s="106"/>
      <c r="B94" s="106"/>
      <c r="C94" s="106"/>
      <c r="D94" s="106"/>
      <c r="E94" s="106"/>
      <c r="F94" s="71"/>
      <c r="G94" s="68"/>
      <c r="H94" s="68"/>
      <c r="I94" s="69">
        <f t="shared" si="7"/>
        <v>0</v>
      </c>
    </row>
    <row r="95" spans="1:15" x14ac:dyDescent="0.25">
      <c r="A95" s="106"/>
      <c r="B95" s="106"/>
      <c r="C95" s="106"/>
      <c r="D95" s="106"/>
      <c r="E95" s="106"/>
      <c r="F95" s="71"/>
      <c r="G95" s="68"/>
      <c r="H95" s="68"/>
      <c r="I95" s="69">
        <f t="shared" si="7"/>
        <v>0</v>
      </c>
    </row>
    <row r="96" spans="1:15" x14ac:dyDescent="0.25">
      <c r="A96" s="107" t="s">
        <v>19</v>
      </c>
      <c r="B96" s="108"/>
      <c r="C96" s="108"/>
      <c r="D96" s="108"/>
      <c r="E96" s="108"/>
      <c r="F96" s="67"/>
      <c r="G96" s="70">
        <f>SUM(G91:G95)</f>
        <v>0</v>
      </c>
      <c r="H96" s="70">
        <f>SUM(H91:H95)</f>
        <v>0</v>
      </c>
      <c r="I96" s="70">
        <f t="shared" si="7"/>
        <v>0</v>
      </c>
    </row>
    <row r="97" spans="1:15" x14ac:dyDescent="0.25">
      <c r="A97" s="103"/>
      <c r="B97" s="104"/>
      <c r="C97" s="104"/>
      <c r="D97" s="104"/>
      <c r="E97" s="104"/>
      <c r="F97" s="104"/>
      <c r="G97" s="104"/>
      <c r="H97" s="104"/>
      <c r="I97" s="105"/>
    </row>
    <row r="98" spans="1:15" x14ac:dyDescent="0.25">
      <c r="A98" s="113" t="s">
        <v>20</v>
      </c>
      <c r="B98" s="114"/>
      <c r="C98" s="114"/>
      <c r="D98" s="114"/>
      <c r="E98" s="114"/>
      <c r="F98" s="67"/>
      <c r="G98" s="67"/>
      <c r="H98" s="67"/>
      <c r="I98" s="67"/>
    </row>
    <row r="99" spans="1:15" ht="11.25" customHeight="1" x14ac:dyDescent="0.25">
      <c r="A99" s="128"/>
      <c r="B99" s="128"/>
      <c r="C99" s="128"/>
      <c r="D99" s="128"/>
      <c r="E99" s="128"/>
      <c r="F99" s="67"/>
      <c r="G99" s="68"/>
      <c r="H99" s="68"/>
      <c r="I99" s="69">
        <f t="shared" ref="I99:I105" si="8">G99+H99</f>
        <v>0</v>
      </c>
      <c r="K99" s="138" t="s">
        <v>115</v>
      </c>
      <c r="L99" s="138"/>
      <c r="M99" s="138"/>
      <c r="N99" s="138"/>
      <c r="O99" s="138"/>
    </row>
    <row r="100" spans="1:15" ht="12.75" customHeight="1" x14ac:dyDescent="0.25">
      <c r="A100" s="128"/>
      <c r="B100" s="128"/>
      <c r="C100" s="128"/>
      <c r="D100" s="128"/>
      <c r="E100" s="128"/>
      <c r="F100" s="67"/>
      <c r="G100" s="68"/>
      <c r="H100" s="68"/>
      <c r="I100" s="69">
        <f t="shared" si="8"/>
        <v>0</v>
      </c>
      <c r="K100" s="138"/>
      <c r="L100" s="138"/>
      <c r="M100" s="138"/>
      <c r="N100" s="138"/>
      <c r="O100" s="138"/>
    </row>
    <row r="101" spans="1:15" x14ac:dyDescent="0.25">
      <c r="A101" s="128"/>
      <c r="B101" s="128"/>
      <c r="C101" s="128"/>
      <c r="D101" s="128"/>
      <c r="E101" s="128"/>
      <c r="F101" s="67"/>
      <c r="G101" s="68"/>
      <c r="H101" s="68"/>
      <c r="I101" s="69">
        <f t="shared" si="8"/>
        <v>0</v>
      </c>
      <c r="K101" s="138"/>
      <c r="L101" s="138"/>
      <c r="M101" s="138"/>
      <c r="N101" s="138"/>
      <c r="O101" s="138"/>
    </row>
    <row r="102" spans="1:15" x14ac:dyDescent="0.25">
      <c r="A102" s="130"/>
      <c r="B102" s="130"/>
      <c r="C102" s="130"/>
      <c r="D102" s="130"/>
      <c r="E102" s="130"/>
      <c r="F102" s="67"/>
      <c r="G102" s="68"/>
      <c r="H102" s="68"/>
      <c r="I102" s="69">
        <f t="shared" si="8"/>
        <v>0</v>
      </c>
      <c r="K102" s="138"/>
      <c r="L102" s="138"/>
      <c r="M102" s="138"/>
      <c r="N102" s="138"/>
      <c r="O102" s="138"/>
    </row>
    <row r="103" spans="1:15" x14ac:dyDescent="0.25">
      <c r="A103" s="128"/>
      <c r="B103" s="128"/>
      <c r="C103" s="128"/>
      <c r="D103" s="128"/>
      <c r="E103" s="128"/>
      <c r="F103" s="67"/>
      <c r="G103" s="68"/>
      <c r="H103" s="68"/>
      <c r="I103" s="69">
        <f t="shared" si="8"/>
        <v>0</v>
      </c>
      <c r="K103" s="138"/>
      <c r="L103" s="138"/>
      <c r="M103" s="138"/>
      <c r="N103" s="138"/>
      <c r="O103" s="138"/>
    </row>
    <row r="104" spans="1:15" ht="12.75" customHeight="1" x14ac:dyDescent="0.25">
      <c r="A104" s="130"/>
      <c r="B104" s="130"/>
      <c r="C104" s="130"/>
      <c r="D104" s="130"/>
      <c r="E104" s="130"/>
      <c r="F104" s="71"/>
      <c r="G104" s="68"/>
      <c r="H104" s="68"/>
      <c r="I104" s="69">
        <f t="shared" si="8"/>
        <v>0</v>
      </c>
      <c r="K104" s="138"/>
      <c r="L104" s="138"/>
      <c r="M104" s="138"/>
      <c r="N104" s="138"/>
      <c r="O104" s="138"/>
    </row>
    <row r="105" spans="1:15" x14ac:dyDescent="0.25">
      <c r="A105" s="107" t="s">
        <v>64</v>
      </c>
      <c r="B105" s="108"/>
      <c r="C105" s="108"/>
      <c r="D105" s="108"/>
      <c r="E105" s="108"/>
      <c r="F105" s="67"/>
      <c r="G105" s="70">
        <f>SUM(G99:G104)</f>
        <v>0</v>
      </c>
      <c r="H105" s="70">
        <f>SUM(H99:H104)</f>
        <v>0</v>
      </c>
      <c r="I105" s="70">
        <f t="shared" si="8"/>
        <v>0</v>
      </c>
      <c r="K105" s="138"/>
      <c r="L105" s="138"/>
      <c r="M105" s="138"/>
      <c r="N105" s="138"/>
      <c r="O105" s="138"/>
    </row>
    <row r="106" spans="1:15" x14ac:dyDescent="0.25">
      <c r="A106" s="103"/>
      <c r="B106" s="104"/>
      <c r="C106" s="104"/>
      <c r="D106" s="104"/>
      <c r="E106" s="104"/>
      <c r="F106" s="104"/>
      <c r="G106" s="104"/>
      <c r="H106" s="104"/>
      <c r="I106" s="105"/>
    </row>
    <row r="107" spans="1:15" x14ac:dyDescent="0.25">
      <c r="A107" s="113" t="s">
        <v>21</v>
      </c>
      <c r="B107" s="114"/>
      <c r="C107" s="114"/>
      <c r="D107" s="114"/>
      <c r="E107" s="114"/>
      <c r="F107" s="67"/>
      <c r="G107" s="67"/>
      <c r="H107" s="67"/>
      <c r="I107" s="67"/>
    </row>
    <row r="108" spans="1:15" x14ac:dyDescent="0.25">
      <c r="A108" s="106"/>
      <c r="B108" s="106"/>
      <c r="C108" s="106"/>
      <c r="D108" s="106"/>
      <c r="E108" s="106"/>
      <c r="F108" s="67"/>
      <c r="G108" s="68"/>
      <c r="H108" s="68"/>
      <c r="I108" s="69">
        <f>G108+H108</f>
        <v>0</v>
      </c>
    </row>
    <row r="109" spans="1:15" x14ac:dyDescent="0.25">
      <c r="A109" s="106"/>
      <c r="B109" s="106"/>
      <c r="C109" s="106"/>
      <c r="D109" s="106"/>
      <c r="E109" s="106"/>
      <c r="F109" s="67"/>
      <c r="G109" s="68"/>
      <c r="H109" s="68"/>
      <c r="I109" s="69">
        <f>G109+H109</f>
        <v>0</v>
      </c>
    </row>
    <row r="110" spans="1:15" x14ac:dyDescent="0.25">
      <c r="A110" s="106"/>
      <c r="B110" s="106"/>
      <c r="C110" s="106"/>
      <c r="D110" s="106"/>
      <c r="E110" s="106"/>
      <c r="F110" s="67"/>
      <c r="G110" s="68"/>
      <c r="H110" s="68"/>
      <c r="I110" s="69">
        <f>G110+H110</f>
        <v>0</v>
      </c>
    </row>
    <row r="111" spans="1:15" x14ac:dyDescent="0.25">
      <c r="A111" s="106"/>
      <c r="B111" s="106"/>
      <c r="C111" s="106"/>
      <c r="D111" s="106"/>
      <c r="E111" s="106"/>
      <c r="F111" s="71"/>
      <c r="G111" s="68"/>
      <c r="H111" s="68"/>
      <c r="I111" s="69">
        <f>G111+H111</f>
        <v>0</v>
      </c>
    </row>
    <row r="112" spans="1:15" x14ac:dyDescent="0.25">
      <c r="A112" s="107" t="s">
        <v>22</v>
      </c>
      <c r="B112" s="108"/>
      <c r="C112" s="108"/>
      <c r="D112" s="108"/>
      <c r="E112" s="108"/>
      <c r="F112" s="67"/>
      <c r="G112" s="70">
        <f>SUM(G108:G111)</f>
        <v>0</v>
      </c>
      <c r="H112" s="70">
        <f>SUM(H108:H111)</f>
        <v>0</v>
      </c>
      <c r="I112" s="70">
        <f>G112+H112</f>
        <v>0</v>
      </c>
    </row>
    <row r="113" spans="1:16" x14ac:dyDescent="0.25">
      <c r="A113" s="103"/>
      <c r="B113" s="104"/>
      <c r="C113" s="104"/>
      <c r="D113" s="104"/>
      <c r="E113" s="104"/>
      <c r="F113" s="104"/>
      <c r="G113" s="104"/>
      <c r="H113" s="104"/>
      <c r="I113" s="105"/>
    </row>
    <row r="114" spans="1:16" x14ac:dyDescent="0.25">
      <c r="A114" s="113" t="s">
        <v>23</v>
      </c>
      <c r="B114" s="114"/>
      <c r="C114" s="114"/>
      <c r="D114" s="114"/>
      <c r="E114" s="114"/>
      <c r="F114" s="67"/>
      <c r="G114" s="67"/>
      <c r="H114" s="67"/>
      <c r="I114" s="67"/>
    </row>
    <row r="115" spans="1:16" ht="12.45" customHeight="1" x14ac:dyDescent="0.25">
      <c r="A115" s="128" t="s">
        <v>123</v>
      </c>
      <c r="B115" s="128"/>
      <c r="C115" s="128"/>
      <c r="D115" s="128"/>
      <c r="E115" s="128"/>
      <c r="F115" s="71"/>
      <c r="G115" s="68"/>
      <c r="H115" s="68"/>
      <c r="I115" s="69">
        <f>G115+H115</f>
        <v>0</v>
      </c>
      <c r="K115" s="154" t="s">
        <v>116</v>
      </c>
      <c r="L115" s="154"/>
      <c r="M115" s="154"/>
      <c r="N115" s="154"/>
      <c r="O115" s="154"/>
      <c r="P115" s="6"/>
    </row>
    <row r="116" spans="1:16" ht="12.75" customHeight="1" x14ac:dyDescent="0.25">
      <c r="A116" s="130"/>
      <c r="B116" s="130"/>
      <c r="C116" s="130"/>
      <c r="D116" s="130"/>
      <c r="E116" s="130"/>
      <c r="F116" s="71"/>
      <c r="G116" s="68"/>
      <c r="H116" s="68"/>
      <c r="I116" s="69">
        <f t="shared" ref="I116:I123" si="9">G116+H116</f>
        <v>0</v>
      </c>
      <c r="K116" s="154"/>
      <c r="L116" s="154"/>
      <c r="M116" s="154"/>
      <c r="N116" s="154"/>
      <c r="O116" s="154"/>
      <c r="P116" s="6"/>
    </row>
    <row r="117" spans="1:16" ht="12.75" customHeight="1" x14ac:dyDescent="0.25">
      <c r="A117" s="128"/>
      <c r="B117" s="128"/>
      <c r="C117" s="128"/>
      <c r="D117" s="128"/>
      <c r="E117" s="128"/>
      <c r="F117" s="71"/>
      <c r="G117" s="68"/>
      <c r="H117" s="68"/>
      <c r="I117" s="69">
        <f t="shared" si="9"/>
        <v>0</v>
      </c>
      <c r="K117" s="154"/>
      <c r="L117" s="154"/>
      <c r="M117" s="154"/>
      <c r="N117" s="154"/>
      <c r="O117" s="154"/>
      <c r="P117" s="6"/>
    </row>
    <row r="118" spans="1:16" ht="12.75" customHeight="1" x14ac:dyDescent="0.25">
      <c r="A118" s="128"/>
      <c r="B118" s="128"/>
      <c r="C118" s="128"/>
      <c r="D118" s="128"/>
      <c r="E118" s="128"/>
      <c r="F118" s="71"/>
      <c r="G118" s="68"/>
      <c r="H118" s="68"/>
      <c r="I118" s="69">
        <f t="shared" si="9"/>
        <v>0</v>
      </c>
      <c r="K118" s="154"/>
      <c r="L118" s="154"/>
      <c r="M118" s="154"/>
      <c r="N118" s="154"/>
      <c r="O118" s="154"/>
      <c r="P118" s="6"/>
    </row>
    <row r="119" spans="1:16" ht="12.75" customHeight="1" x14ac:dyDescent="0.25">
      <c r="A119" s="128"/>
      <c r="B119" s="128"/>
      <c r="C119" s="128"/>
      <c r="D119" s="128"/>
      <c r="E119" s="128"/>
      <c r="F119" s="71"/>
      <c r="G119" s="68"/>
      <c r="H119" s="68"/>
      <c r="I119" s="69">
        <f t="shared" si="9"/>
        <v>0</v>
      </c>
      <c r="K119" s="154"/>
      <c r="L119" s="154"/>
      <c r="M119" s="154"/>
      <c r="N119" s="154"/>
      <c r="O119" s="154"/>
    </row>
    <row r="120" spans="1:16" x14ac:dyDescent="0.25">
      <c r="A120" s="128"/>
      <c r="B120" s="128"/>
      <c r="C120" s="128"/>
      <c r="D120" s="128"/>
      <c r="E120" s="128"/>
      <c r="F120" s="71"/>
      <c r="G120" s="68"/>
      <c r="H120" s="68"/>
      <c r="I120" s="69">
        <f t="shared" si="9"/>
        <v>0</v>
      </c>
    </row>
    <row r="121" spans="1:16" x14ac:dyDescent="0.25">
      <c r="A121" s="106"/>
      <c r="B121" s="106"/>
      <c r="C121" s="106"/>
      <c r="D121" s="106"/>
      <c r="E121" s="106"/>
      <c r="F121" s="71"/>
      <c r="G121" s="68"/>
      <c r="H121" s="68"/>
      <c r="I121" s="69">
        <f t="shared" si="9"/>
        <v>0</v>
      </c>
    </row>
    <row r="122" spans="1:16" x14ac:dyDescent="0.25">
      <c r="A122" s="106"/>
      <c r="B122" s="106"/>
      <c r="C122" s="106"/>
      <c r="D122" s="106"/>
      <c r="E122" s="106"/>
      <c r="F122" s="71"/>
      <c r="G122" s="68"/>
      <c r="H122" s="68"/>
      <c r="I122" s="69">
        <f t="shared" si="9"/>
        <v>0</v>
      </c>
    </row>
    <row r="123" spans="1:16" x14ac:dyDescent="0.25">
      <c r="A123" s="107" t="s">
        <v>24</v>
      </c>
      <c r="B123" s="108"/>
      <c r="C123" s="108"/>
      <c r="D123" s="108"/>
      <c r="E123" s="108"/>
      <c r="F123" s="67"/>
      <c r="G123" s="70">
        <f>SUM(G115:G122)</f>
        <v>0</v>
      </c>
      <c r="H123" s="70">
        <f>SUM(H115:H122)</f>
        <v>0</v>
      </c>
      <c r="I123" s="70">
        <f t="shared" si="9"/>
        <v>0</v>
      </c>
    </row>
    <row r="124" spans="1:16" x14ac:dyDescent="0.25">
      <c r="A124" s="103"/>
      <c r="B124" s="104"/>
      <c r="C124" s="104"/>
      <c r="D124" s="104"/>
      <c r="E124" s="104"/>
      <c r="F124" s="104"/>
      <c r="G124" s="104"/>
      <c r="H124" s="104"/>
      <c r="I124" s="105"/>
    </row>
    <row r="125" spans="1:16" x14ac:dyDescent="0.25">
      <c r="A125" s="72" t="s">
        <v>25</v>
      </c>
      <c r="B125" s="73"/>
      <c r="C125" s="73"/>
      <c r="D125" s="73"/>
      <c r="E125" s="73"/>
      <c r="F125" s="67"/>
      <c r="G125" s="74">
        <f>SUM(G123,G112,G105,G96,G88,G75,G65,G56,G48,G36,G22)</f>
        <v>3350</v>
      </c>
      <c r="H125" s="74">
        <f>SUM(H123,H112,H105,H96,H88,H75,H65,H56,H48,H36,H22)</f>
        <v>0</v>
      </c>
      <c r="I125" s="74">
        <f>SUM(G125:H125)</f>
        <v>3350</v>
      </c>
    </row>
    <row r="126" spans="1:16" ht="13.2" customHeight="1" x14ac:dyDescent="0.25">
      <c r="A126" s="75"/>
      <c r="B126" s="67"/>
      <c r="C126" s="67"/>
      <c r="D126" s="67"/>
      <c r="E126" s="67"/>
      <c r="F126" s="67"/>
      <c r="G126" s="67"/>
      <c r="H126" s="67"/>
      <c r="I126" s="67"/>
      <c r="K126" s="155" t="s">
        <v>75</v>
      </c>
      <c r="L126" s="155"/>
      <c r="M126" s="155"/>
      <c r="N126" s="155"/>
      <c r="O126" s="155"/>
      <c r="P126" s="19"/>
    </row>
    <row r="127" spans="1:16" ht="14.4" customHeight="1" x14ac:dyDescent="0.25">
      <c r="A127" s="123" t="s">
        <v>26</v>
      </c>
      <c r="B127" s="123"/>
      <c r="C127" s="123"/>
      <c r="D127" s="123"/>
      <c r="E127" s="123"/>
      <c r="F127" s="65"/>
      <c r="G127" s="66" t="s">
        <v>9</v>
      </c>
      <c r="H127" s="66" t="s">
        <v>10</v>
      </c>
      <c r="I127" s="66" t="s">
        <v>11</v>
      </c>
      <c r="K127" s="155"/>
      <c r="L127" s="155"/>
      <c r="M127" s="155"/>
      <c r="N127" s="155"/>
      <c r="O127" s="155"/>
      <c r="P127" s="19"/>
    </row>
    <row r="128" spans="1:16" x14ac:dyDescent="0.25">
      <c r="A128" s="76"/>
      <c r="B128" s="77" t="s">
        <v>124</v>
      </c>
      <c r="C128" s="77"/>
      <c r="D128" s="76"/>
      <c r="E128" s="67"/>
      <c r="F128" s="67"/>
      <c r="G128" s="67"/>
      <c r="H128" s="67"/>
      <c r="I128" s="67"/>
      <c r="K128" s="157" t="s">
        <v>97</v>
      </c>
      <c r="L128" s="157"/>
      <c r="N128" s="157"/>
      <c r="O128" s="157"/>
    </row>
    <row r="129" spans="1:18" ht="12.75" customHeight="1" x14ac:dyDescent="0.25">
      <c r="A129" s="99" t="s">
        <v>35</v>
      </c>
      <c r="B129" s="77" t="s">
        <v>36</v>
      </c>
      <c r="C129" s="77" t="s">
        <v>37</v>
      </c>
      <c r="D129" s="77" t="s">
        <v>6</v>
      </c>
      <c r="E129" s="75" t="s">
        <v>125</v>
      </c>
      <c r="F129" s="67"/>
      <c r="G129" s="67"/>
      <c r="H129" s="67"/>
      <c r="I129" s="67"/>
      <c r="K129" s="7" t="s">
        <v>47</v>
      </c>
      <c r="L129" s="7" t="s">
        <v>48</v>
      </c>
      <c r="N129" s="7"/>
      <c r="O129" s="7"/>
    </row>
    <row r="130" spans="1:18" x14ac:dyDescent="0.25">
      <c r="A130" s="80" t="s">
        <v>38</v>
      </c>
      <c r="B130" s="78"/>
      <c r="C130" s="78"/>
      <c r="D130" s="79">
        <f t="shared" ref="D130:D136" si="10">B130+C130</f>
        <v>0</v>
      </c>
      <c r="E130" s="68"/>
      <c r="F130" s="67"/>
      <c r="G130" s="68"/>
      <c r="H130" s="68"/>
      <c r="I130" s="69">
        <f t="shared" ref="I130:I136" si="11">G130+H130</f>
        <v>0</v>
      </c>
      <c r="K130" s="16">
        <v>22000</v>
      </c>
      <c r="L130" s="16">
        <v>40800</v>
      </c>
      <c r="M130" s="1"/>
      <c r="N130" s="16"/>
      <c r="O130" s="16"/>
      <c r="P130" s="1"/>
    </row>
    <row r="131" spans="1:18" x14ac:dyDescent="0.25">
      <c r="A131" s="80" t="s">
        <v>73</v>
      </c>
      <c r="B131" s="78"/>
      <c r="C131" s="78"/>
      <c r="D131" s="79">
        <f t="shared" si="10"/>
        <v>0</v>
      </c>
      <c r="E131" s="68"/>
      <c r="F131" s="67"/>
      <c r="G131" s="68"/>
      <c r="H131" s="68"/>
      <c r="I131" s="69">
        <f t="shared" si="11"/>
        <v>0</v>
      </c>
      <c r="K131" s="13" t="s">
        <v>46</v>
      </c>
      <c r="L131" s="16">
        <v>28560</v>
      </c>
      <c r="M131" s="1"/>
      <c r="N131" s="13"/>
      <c r="O131" s="16"/>
      <c r="P131" s="1"/>
    </row>
    <row r="132" spans="1:18" x14ac:dyDescent="0.25">
      <c r="A132" s="80" t="s">
        <v>39</v>
      </c>
      <c r="B132" s="78"/>
      <c r="C132" s="78"/>
      <c r="D132" s="79">
        <f t="shared" si="10"/>
        <v>0</v>
      </c>
      <c r="E132" s="68"/>
      <c r="F132" s="67"/>
      <c r="G132" s="68"/>
      <c r="H132" s="68"/>
      <c r="I132" s="69">
        <f t="shared" si="11"/>
        <v>0</v>
      </c>
      <c r="K132" s="13" t="s">
        <v>46</v>
      </c>
      <c r="L132" s="16">
        <v>20400</v>
      </c>
      <c r="M132" s="1"/>
      <c r="N132" s="13"/>
      <c r="O132" s="16"/>
      <c r="P132" s="1"/>
    </row>
    <row r="133" spans="1:18" x14ac:dyDescent="0.25">
      <c r="A133" s="80" t="s">
        <v>40</v>
      </c>
      <c r="B133" s="78"/>
      <c r="C133" s="78"/>
      <c r="D133" s="79">
        <f t="shared" si="10"/>
        <v>0</v>
      </c>
      <c r="E133" s="68"/>
      <c r="F133" s="67"/>
      <c r="G133" s="68"/>
      <c r="H133" s="68"/>
      <c r="I133" s="69">
        <f t="shared" si="11"/>
        <v>0</v>
      </c>
      <c r="K133" s="13" t="s">
        <v>46</v>
      </c>
      <c r="L133" s="16">
        <v>15504</v>
      </c>
      <c r="M133" s="1"/>
      <c r="N133" s="13"/>
      <c r="O133" s="16"/>
      <c r="P133" s="1"/>
    </row>
    <row r="134" spans="1:18" x14ac:dyDescent="0.25">
      <c r="A134" s="80" t="s">
        <v>42</v>
      </c>
      <c r="B134" s="78"/>
      <c r="C134" s="78"/>
      <c r="D134" s="79">
        <f t="shared" si="10"/>
        <v>0</v>
      </c>
      <c r="E134" s="68"/>
      <c r="F134" s="67"/>
      <c r="G134" s="68"/>
      <c r="H134" s="68"/>
      <c r="I134" s="69">
        <f t="shared" si="11"/>
        <v>0</v>
      </c>
      <c r="K134" s="13" t="s">
        <v>46</v>
      </c>
      <c r="L134" s="16">
        <v>10608</v>
      </c>
      <c r="M134" s="1"/>
      <c r="N134" s="13"/>
      <c r="O134" s="16"/>
      <c r="P134" s="1"/>
    </row>
    <row r="135" spans="1:18" x14ac:dyDescent="0.25">
      <c r="A135" s="80" t="s">
        <v>41</v>
      </c>
      <c r="B135" s="78"/>
      <c r="C135" s="78"/>
      <c r="D135" s="79">
        <f t="shared" si="10"/>
        <v>0</v>
      </c>
      <c r="E135" s="68"/>
      <c r="F135" s="67"/>
      <c r="G135" s="68"/>
      <c r="H135" s="68"/>
      <c r="I135" s="69">
        <f t="shared" si="11"/>
        <v>0</v>
      </c>
      <c r="K135" s="17" t="s">
        <v>46</v>
      </c>
      <c r="L135" s="16">
        <v>8568</v>
      </c>
      <c r="N135" s="17"/>
      <c r="O135" s="16"/>
    </row>
    <row r="136" spans="1:18" x14ac:dyDescent="0.25">
      <c r="A136" s="80" t="s">
        <v>92</v>
      </c>
      <c r="B136" s="78"/>
      <c r="C136" s="78"/>
      <c r="D136" s="79">
        <f t="shared" si="10"/>
        <v>0</v>
      </c>
      <c r="E136" s="68"/>
      <c r="F136" s="67"/>
      <c r="G136" s="68"/>
      <c r="H136" s="68"/>
      <c r="I136" s="69">
        <f t="shared" si="11"/>
        <v>0</v>
      </c>
      <c r="K136" s="17" t="s">
        <v>46</v>
      </c>
      <c r="L136" s="16">
        <v>2448</v>
      </c>
      <c r="N136" s="17"/>
      <c r="O136" s="16"/>
    </row>
    <row r="137" spans="1:18" x14ac:dyDescent="0.25">
      <c r="A137" s="76"/>
      <c r="B137" s="100" t="s">
        <v>43</v>
      </c>
      <c r="C137" s="100"/>
      <c r="D137" s="81">
        <f>SUM(D130:D136)</f>
        <v>0</v>
      </c>
      <c r="E137" s="67"/>
      <c r="F137" s="67"/>
      <c r="G137" s="67"/>
      <c r="H137" s="67"/>
      <c r="I137" s="67"/>
    </row>
    <row r="138" spans="1:18" x14ac:dyDescent="0.25">
      <c r="A138" s="76"/>
      <c r="B138" s="100" t="s">
        <v>44</v>
      </c>
      <c r="C138" s="100"/>
      <c r="D138" s="77">
        <f>ROUND((D130*1)+(D131*0.7)+(D132*0.5)+(D133*0.3809524)+(D134*0.26455027)+(D135*0.21164022)+(D136*0.05627705),2)</f>
        <v>0</v>
      </c>
      <c r="E138" s="67"/>
      <c r="F138" s="67"/>
      <c r="G138" s="67"/>
      <c r="H138" s="67"/>
      <c r="I138" s="67"/>
      <c r="K138" s="4"/>
    </row>
    <row r="139" spans="1:18" x14ac:dyDescent="0.25">
      <c r="A139" s="107" t="s">
        <v>45</v>
      </c>
      <c r="B139" s="108"/>
      <c r="C139" s="108"/>
      <c r="D139" s="108"/>
      <c r="E139" s="108"/>
      <c r="F139" s="67"/>
      <c r="G139" s="70">
        <f>SUM(G130:G138)</f>
        <v>0</v>
      </c>
      <c r="H139" s="70">
        <f>SUM(H130:H135)</f>
        <v>0</v>
      </c>
      <c r="I139" s="70">
        <f>G139+H139</f>
        <v>0</v>
      </c>
    </row>
    <row r="140" spans="1:18" x14ac:dyDescent="0.25">
      <c r="A140" s="135"/>
      <c r="B140" s="136"/>
      <c r="C140" s="136"/>
      <c r="D140" s="136"/>
      <c r="E140" s="136"/>
      <c r="F140" s="136"/>
      <c r="G140" s="136"/>
      <c r="H140" s="136"/>
      <c r="I140" s="137"/>
    </row>
    <row r="141" spans="1:18" x14ac:dyDescent="0.25">
      <c r="A141" s="113" t="s">
        <v>49</v>
      </c>
      <c r="B141" s="114"/>
      <c r="C141" s="114"/>
      <c r="D141" s="114"/>
      <c r="E141" s="114"/>
      <c r="F141" s="67"/>
      <c r="G141" s="67"/>
      <c r="H141" s="67"/>
      <c r="I141" s="67"/>
    </row>
    <row r="142" spans="1:18" ht="12.75" customHeight="1" x14ac:dyDescent="0.25">
      <c r="A142" s="131" t="s">
        <v>50</v>
      </c>
      <c r="B142" s="132"/>
      <c r="C142" s="133" t="s">
        <v>54</v>
      </c>
      <c r="D142" s="133"/>
      <c r="E142" s="82" t="e">
        <f>ROUND(I142/I139,4)</f>
        <v>#DIV/0!</v>
      </c>
      <c r="F142" s="67"/>
      <c r="G142" s="83">
        <f>G139*0.0765</f>
        <v>0</v>
      </c>
      <c r="H142" s="83">
        <f>H139*0.0765</f>
        <v>0</v>
      </c>
      <c r="I142" s="69">
        <f>G142+H142</f>
        <v>0</v>
      </c>
      <c r="K142" s="134" t="s">
        <v>53</v>
      </c>
      <c r="L142" s="117"/>
      <c r="M142" s="117"/>
      <c r="N142" s="117"/>
      <c r="O142" s="117"/>
      <c r="P142" s="117"/>
    </row>
    <row r="143" spans="1:18" x14ac:dyDescent="0.25">
      <c r="A143" s="131" t="s">
        <v>55</v>
      </c>
      <c r="B143" s="132"/>
      <c r="C143" s="132"/>
      <c r="D143" s="132"/>
      <c r="E143" s="84"/>
      <c r="F143" s="67"/>
      <c r="G143" s="83"/>
      <c r="H143" s="83"/>
      <c r="I143" s="69">
        <f>G143+H143</f>
        <v>0</v>
      </c>
      <c r="K143" s="156" t="s">
        <v>76</v>
      </c>
      <c r="L143" s="156"/>
      <c r="M143" s="156"/>
      <c r="N143" s="156"/>
      <c r="O143" s="156"/>
      <c r="P143" s="156"/>
    </row>
    <row r="144" spans="1:18" ht="23.25" customHeight="1" x14ac:dyDescent="0.25">
      <c r="A144" s="159" t="s">
        <v>51</v>
      </c>
      <c r="B144" s="160"/>
      <c r="C144" s="128"/>
      <c r="D144" s="128"/>
      <c r="E144" s="128"/>
      <c r="F144" s="67"/>
      <c r="G144" s="83"/>
      <c r="H144" s="83"/>
      <c r="I144" s="69">
        <f>G144+H144</f>
        <v>0</v>
      </c>
      <c r="K144" s="162" t="s">
        <v>77</v>
      </c>
      <c r="L144" s="162"/>
      <c r="M144" s="162"/>
      <c r="N144" s="162"/>
      <c r="O144" s="162"/>
      <c r="P144" s="162"/>
      <c r="Q144" s="162"/>
      <c r="R144" s="162"/>
    </row>
    <row r="145" spans="1:16" x14ac:dyDescent="0.25">
      <c r="A145" s="131" t="s">
        <v>52</v>
      </c>
      <c r="B145" s="132"/>
      <c r="C145" s="161"/>
      <c r="D145" s="161"/>
      <c r="E145" s="161"/>
      <c r="F145" s="67"/>
      <c r="G145" s="83"/>
      <c r="H145" s="83"/>
      <c r="I145" s="69">
        <f>G145+H145</f>
        <v>0</v>
      </c>
      <c r="K145" s="101" t="s">
        <v>126</v>
      </c>
      <c r="L145" s="64"/>
      <c r="M145" s="64"/>
      <c r="N145" s="64"/>
      <c r="O145" s="64"/>
      <c r="P145" s="64"/>
    </row>
    <row r="146" spans="1:16" x14ac:dyDescent="0.25">
      <c r="A146" s="107" t="s">
        <v>56</v>
      </c>
      <c r="B146" s="108"/>
      <c r="C146" s="108"/>
      <c r="D146" s="108"/>
      <c r="E146" s="108"/>
      <c r="F146" s="67"/>
      <c r="G146" s="70">
        <f>SUM(G142:G145)</f>
        <v>0</v>
      </c>
      <c r="H146" s="70">
        <f>SUM(H142:H145)</f>
        <v>0</v>
      </c>
      <c r="I146" s="70">
        <f>G146+H146</f>
        <v>0</v>
      </c>
    </row>
    <row r="147" spans="1:16" x14ac:dyDescent="0.25">
      <c r="A147" s="135"/>
      <c r="B147" s="136"/>
      <c r="C147" s="136"/>
      <c r="D147" s="136"/>
      <c r="E147" s="136"/>
      <c r="F147" s="136"/>
      <c r="G147" s="136"/>
      <c r="H147" s="136"/>
      <c r="I147" s="137"/>
    </row>
    <row r="148" spans="1:16" x14ac:dyDescent="0.25">
      <c r="A148" s="141" t="s">
        <v>27</v>
      </c>
      <c r="B148" s="124"/>
      <c r="C148" s="124"/>
      <c r="D148" s="124"/>
      <c r="E148" s="124"/>
      <c r="F148" s="67"/>
      <c r="G148" s="74">
        <f>SUM(G146+G139)</f>
        <v>0</v>
      </c>
      <c r="H148" s="74">
        <f>SUM(H146+H139)</f>
        <v>0</v>
      </c>
      <c r="I148" s="74">
        <f>SUM(G148:H148)</f>
        <v>0</v>
      </c>
    </row>
    <row r="149" spans="1:16" x14ac:dyDescent="0.25">
      <c r="A149" s="67"/>
      <c r="B149" s="67"/>
      <c r="C149" s="67"/>
      <c r="D149" s="67"/>
      <c r="E149" s="67"/>
      <c r="F149" s="67"/>
      <c r="G149" s="67"/>
      <c r="H149" s="67"/>
      <c r="I149" s="67"/>
    </row>
    <row r="150" spans="1:16" ht="13.8" x14ac:dyDescent="0.25">
      <c r="A150" s="123" t="s">
        <v>28</v>
      </c>
      <c r="B150" s="123"/>
      <c r="C150" s="123"/>
      <c r="D150" s="123"/>
      <c r="E150" s="123"/>
      <c r="F150" s="65"/>
      <c r="G150" s="66" t="s">
        <v>9</v>
      </c>
      <c r="H150" s="66" t="s">
        <v>10</v>
      </c>
      <c r="I150" s="66" t="s">
        <v>11</v>
      </c>
      <c r="K150" s="14"/>
      <c r="L150" s="15"/>
      <c r="M150" s="15"/>
      <c r="N150" s="15"/>
      <c r="O150" s="15"/>
      <c r="P150" s="15"/>
    </row>
    <row r="151" spans="1:16" x14ac:dyDescent="0.25">
      <c r="A151" s="113" t="s">
        <v>29</v>
      </c>
      <c r="B151" s="114"/>
      <c r="C151" s="114"/>
      <c r="D151" s="114"/>
      <c r="E151" s="114"/>
      <c r="F151" s="67"/>
      <c r="G151" s="124"/>
      <c r="H151" s="124"/>
      <c r="I151" s="124"/>
      <c r="K151" s="158" t="s">
        <v>66</v>
      </c>
      <c r="L151" s="158"/>
      <c r="M151" s="158"/>
      <c r="N151" s="158"/>
      <c r="O151" s="158"/>
      <c r="P151" s="158"/>
    </row>
    <row r="152" spans="1:16" x14ac:dyDescent="0.25">
      <c r="A152" s="149" t="s">
        <v>57</v>
      </c>
      <c r="B152" s="151"/>
      <c r="C152" s="151"/>
      <c r="D152" s="151"/>
      <c r="E152" s="151"/>
      <c r="F152" s="124"/>
      <c r="G152" s="124"/>
      <c r="H152" s="124"/>
      <c r="I152" s="124"/>
      <c r="K152" s="152" t="s">
        <v>117</v>
      </c>
      <c r="L152" s="153"/>
      <c r="M152" s="6"/>
      <c r="N152" s="139" t="s">
        <v>59</v>
      </c>
      <c r="O152" s="117"/>
    </row>
    <row r="153" spans="1:16" ht="12.75" customHeight="1" x14ac:dyDescent="0.25">
      <c r="A153" s="131" t="s">
        <v>74</v>
      </c>
      <c r="B153" s="131"/>
      <c r="C153" s="131"/>
      <c r="D153" s="131"/>
      <c r="E153" s="131"/>
      <c r="F153" s="67"/>
      <c r="G153" s="83"/>
      <c r="H153" s="83"/>
      <c r="I153" s="69">
        <f>G153+H153</f>
        <v>0</v>
      </c>
      <c r="K153" s="153"/>
      <c r="L153" s="153"/>
      <c r="M153" s="8">
        <f>((G125+G148)*0.0526)*0.8</f>
        <v>140.96800000000002</v>
      </c>
      <c r="N153" s="117"/>
      <c r="O153" s="117"/>
      <c r="P153" s="8">
        <f>(G148+H148+G125+H125)*0.1</f>
        <v>335</v>
      </c>
    </row>
    <row r="154" spans="1:16" x14ac:dyDescent="0.25">
      <c r="A154" s="107" t="s">
        <v>30</v>
      </c>
      <c r="B154" s="108"/>
      <c r="C154" s="108"/>
      <c r="D154" s="108"/>
      <c r="E154" s="108"/>
      <c r="F154" s="67"/>
      <c r="G154" s="70">
        <f>SUM(G153:G153)</f>
        <v>0</v>
      </c>
      <c r="H154" s="70">
        <f>SUM(H153:H153)</f>
        <v>0</v>
      </c>
      <c r="I154" s="70">
        <f>G154+H154</f>
        <v>0</v>
      </c>
      <c r="K154" s="1"/>
      <c r="L154" s="1"/>
      <c r="M154" s="1"/>
      <c r="N154" s="1"/>
      <c r="O154" s="1"/>
      <c r="P154" s="1"/>
    </row>
    <row r="155" spans="1:16" x14ac:dyDescent="0.25">
      <c r="A155" s="67"/>
      <c r="B155" s="67"/>
      <c r="C155" s="67"/>
      <c r="D155" s="67"/>
      <c r="E155" s="67"/>
      <c r="F155" s="67"/>
      <c r="G155" s="67"/>
      <c r="H155" s="67"/>
      <c r="I155" s="67"/>
      <c r="K155" s="1"/>
      <c r="L155" s="1"/>
      <c r="M155" s="1"/>
      <c r="N155" s="1"/>
      <c r="O155" s="1"/>
      <c r="P155" s="1"/>
    </row>
    <row r="156" spans="1:16" x14ac:dyDescent="0.25">
      <c r="A156" s="113" t="s">
        <v>93</v>
      </c>
      <c r="B156" s="114"/>
      <c r="C156" s="114"/>
      <c r="D156" s="114"/>
      <c r="E156" s="114"/>
      <c r="F156" s="67"/>
      <c r="G156" s="124"/>
      <c r="H156" s="124"/>
      <c r="I156" s="124"/>
      <c r="K156" s="4"/>
      <c r="L156" s="1"/>
      <c r="M156" s="1"/>
      <c r="N156" s="1"/>
      <c r="O156" s="1"/>
      <c r="P156" s="1"/>
    </row>
    <row r="157" spans="1:16" x14ac:dyDescent="0.25">
      <c r="A157" s="149" t="s">
        <v>58</v>
      </c>
      <c r="B157" s="150"/>
      <c r="C157" s="150"/>
      <c r="D157" s="150"/>
      <c r="E157" s="150"/>
      <c r="F157" s="124"/>
      <c r="G157" s="124"/>
      <c r="H157" s="124"/>
      <c r="I157" s="124"/>
      <c r="K157" s="1"/>
      <c r="L157" s="1"/>
      <c r="M157" s="1"/>
      <c r="N157" s="13"/>
      <c r="P157" s="1"/>
    </row>
    <row r="158" spans="1:16" x14ac:dyDescent="0.25">
      <c r="A158" s="131" t="s">
        <v>61</v>
      </c>
      <c r="B158" s="132"/>
      <c r="C158" s="132"/>
      <c r="D158" s="85" t="s">
        <v>60</v>
      </c>
      <c r="E158" s="86"/>
      <c r="F158" s="71"/>
      <c r="G158" s="87"/>
      <c r="H158" s="83"/>
      <c r="I158" s="69">
        <f>G158+H158</f>
        <v>0</v>
      </c>
      <c r="K158" s="6"/>
      <c r="L158" s="1"/>
      <c r="M158" s="6"/>
      <c r="P158" s="8"/>
    </row>
    <row r="159" spans="1:16" x14ac:dyDescent="0.25">
      <c r="A159" s="144"/>
      <c r="B159" s="144"/>
      <c r="C159" s="144"/>
      <c r="D159" s="144"/>
      <c r="E159" s="144"/>
      <c r="F159" s="144"/>
      <c r="G159" s="144"/>
      <c r="H159" s="144"/>
      <c r="I159" s="144"/>
      <c r="K159" s="6"/>
      <c r="L159" s="1"/>
      <c r="M159" s="6"/>
    </row>
    <row r="160" spans="1:16" x14ac:dyDescent="0.25">
      <c r="A160" s="131" t="s">
        <v>8</v>
      </c>
      <c r="B160" s="131"/>
      <c r="C160" s="131"/>
      <c r="D160" s="131"/>
      <c r="E160" s="131"/>
      <c r="F160" s="71"/>
      <c r="G160" s="83"/>
      <c r="H160" s="87"/>
      <c r="I160" s="69"/>
      <c r="K160" s="1"/>
      <c r="L160" s="1"/>
      <c r="M160" s="8"/>
    </row>
    <row r="161" spans="1:21" x14ac:dyDescent="0.25">
      <c r="A161" s="107" t="s">
        <v>31</v>
      </c>
      <c r="B161" s="108"/>
      <c r="C161" s="108"/>
      <c r="D161" s="108"/>
      <c r="E161" s="108"/>
      <c r="F161" s="67"/>
      <c r="G161" s="70">
        <f>SUM(G158:G160)</f>
        <v>0</v>
      </c>
      <c r="H161" s="70">
        <f>SUM(H158:H160)</f>
        <v>0</v>
      </c>
      <c r="I161" s="70">
        <f>G161+H161</f>
        <v>0</v>
      </c>
      <c r="K161" s="5" t="s">
        <v>34</v>
      </c>
      <c r="L161" s="1"/>
      <c r="M161" s="1"/>
      <c r="N161" s="1"/>
      <c r="O161" s="1"/>
      <c r="P161" s="1"/>
    </row>
    <row r="162" spans="1:21" x14ac:dyDescent="0.25">
      <c r="A162" s="67"/>
      <c r="B162" s="67"/>
      <c r="C162" s="67"/>
      <c r="D162" s="67"/>
      <c r="E162" s="67"/>
      <c r="F162" s="67"/>
      <c r="G162" s="67"/>
      <c r="H162" s="67"/>
      <c r="I162" s="67"/>
      <c r="K162" s="1"/>
      <c r="L162" s="1"/>
      <c r="M162" s="1"/>
      <c r="N162" s="1"/>
      <c r="O162" s="1"/>
      <c r="P162" s="1"/>
    </row>
    <row r="163" spans="1:21" x14ac:dyDescent="0.25">
      <c r="A163" s="141" t="s">
        <v>32</v>
      </c>
      <c r="B163" s="124"/>
      <c r="C163" s="124"/>
      <c r="D163" s="124"/>
      <c r="E163" s="124"/>
      <c r="F163" s="67"/>
      <c r="G163" s="74">
        <f>SUM(G154,G161)</f>
        <v>0</v>
      </c>
      <c r="H163" s="74">
        <f>SUM(H161,H154)</f>
        <v>0</v>
      </c>
      <c r="I163" s="74">
        <f>SUM(G163:H163)</f>
        <v>0</v>
      </c>
      <c r="K163" s="3" t="s">
        <v>34</v>
      </c>
    </row>
    <row r="164" spans="1:21" x14ac:dyDescent="0.25">
      <c r="A164" s="67"/>
      <c r="B164" s="67"/>
      <c r="C164" s="67"/>
      <c r="D164" s="67"/>
      <c r="E164" s="67"/>
      <c r="F164" s="67"/>
      <c r="G164" s="67"/>
      <c r="H164" s="67"/>
      <c r="I164" s="67"/>
    </row>
    <row r="165" spans="1:21" ht="13.8" x14ac:dyDescent="0.25">
      <c r="A165" s="142" t="s">
        <v>33</v>
      </c>
      <c r="B165" s="142"/>
      <c r="C165" s="142"/>
      <c r="D165" s="142"/>
      <c r="E165" s="142"/>
      <c r="F165" s="73"/>
      <c r="G165" s="88">
        <f>SUM(G125+G148+G163)</f>
        <v>3350</v>
      </c>
      <c r="H165" s="88">
        <f>SUM(H125,H148,H163)</f>
        <v>0</v>
      </c>
      <c r="I165" s="88">
        <f>SUM(G165:H165)</f>
        <v>3350</v>
      </c>
    </row>
    <row r="166" spans="1:21" ht="13.8" x14ac:dyDescent="0.25">
      <c r="A166" s="65"/>
      <c r="B166" s="65"/>
      <c r="C166" s="65"/>
      <c r="D166" s="65"/>
      <c r="E166" s="65"/>
      <c r="F166" s="65"/>
      <c r="G166" s="65"/>
      <c r="H166" s="65"/>
      <c r="I166" s="65"/>
      <c r="J166" s="18"/>
      <c r="K166" s="18"/>
    </row>
    <row r="167" spans="1:21" ht="13.95" customHeight="1" x14ac:dyDescent="0.25">
      <c r="A167" s="143" t="s">
        <v>63</v>
      </c>
      <c r="B167" s="143"/>
      <c r="C167" s="143"/>
      <c r="D167" s="143"/>
      <c r="E167" s="143"/>
      <c r="F167" s="143"/>
      <c r="G167" s="89">
        <f>(G165/I165)</f>
        <v>1</v>
      </c>
      <c r="H167" s="89">
        <f>(H165/I165)</f>
        <v>0</v>
      </c>
      <c r="I167" s="90"/>
      <c r="K167" s="4"/>
      <c r="L167" s="1"/>
      <c r="M167" s="1"/>
      <c r="N167" s="1"/>
      <c r="O167" s="1"/>
      <c r="P167" s="1"/>
    </row>
    <row r="168" spans="1:21" ht="12.75" customHeight="1" x14ac:dyDescent="0.25">
      <c r="A168" s="91"/>
      <c r="B168" s="91"/>
      <c r="C168" s="91"/>
      <c r="D168" s="91"/>
      <c r="E168" s="91"/>
      <c r="F168" s="67"/>
      <c r="G168" s="67"/>
      <c r="H168" s="67"/>
      <c r="I168" s="67"/>
      <c r="K168" s="155" t="s">
        <v>72</v>
      </c>
      <c r="L168" s="155"/>
      <c r="M168" s="155"/>
      <c r="N168" s="155"/>
      <c r="O168" s="155"/>
      <c r="P168" s="1"/>
    </row>
    <row r="169" spans="1:21" ht="12.75" customHeight="1" x14ac:dyDescent="0.25">
      <c r="A169" s="91"/>
      <c r="B169" s="91"/>
      <c r="C169" s="91"/>
      <c r="D169" s="91"/>
      <c r="E169" s="91"/>
      <c r="F169" s="67"/>
      <c r="G169" s="67"/>
      <c r="H169" s="67"/>
      <c r="I169" s="67"/>
      <c r="K169" s="155"/>
      <c r="L169" s="155"/>
      <c r="M169" s="155"/>
      <c r="N169" s="155"/>
      <c r="O169" s="155"/>
      <c r="P169" s="1"/>
    </row>
    <row r="170" spans="1:21" x14ac:dyDescent="0.25">
      <c r="A170" s="67"/>
      <c r="B170" s="67"/>
      <c r="C170" s="67"/>
      <c r="D170" s="67"/>
      <c r="E170" s="67"/>
      <c r="F170" s="67"/>
      <c r="G170" s="67"/>
      <c r="H170" s="67"/>
      <c r="I170" s="67"/>
      <c r="K170" s="1"/>
      <c r="L170" s="1"/>
      <c r="M170" s="1"/>
      <c r="N170" s="1"/>
      <c r="O170" s="1"/>
      <c r="P170" s="1"/>
    </row>
    <row r="171" spans="1:21" ht="13.8" x14ac:dyDescent="0.25">
      <c r="A171" s="148" t="s">
        <v>0</v>
      </c>
      <c r="B171" s="148"/>
      <c r="C171" s="148"/>
      <c r="D171" s="148"/>
      <c r="E171" s="148"/>
      <c r="F171" s="148"/>
      <c r="G171" s="148"/>
      <c r="H171" s="148"/>
      <c r="I171" s="92" t="e">
        <f>G165/(ROUND(D138,2))</f>
        <v>#DIV/0!</v>
      </c>
      <c r="K171" s="134" t="s">
        <v>132</v>
      </c>
      <c r="L171" s="134"/>
      <c r="M171" s="134"/>
      <c r="N171" s="134"/>
      <c r="O171" s="134"/>
      <c r="P171" s="134"/>
    </row>
    <row r="172" spans="1:21" x14ac:dyDescent="0.25">
      <c r="A172" s="67"/>
      <c r="B172" s="67"/>
      <c r="C172" s="67"/>
      <c r="D172" s="67"/>
      <c r="E172" s="67"/>
      <c r="F172" s="67"/>
      <c r="G172" s="67"/>
      <c r="H172" s="67"/>
      <c r="I172" s="67"/>
    </row>
    <row r="173" spans="1:21" ht="15" customHeight="1" x14ac:dyDescent="0.25">
      <c r="A173" s="146" t="s">
        <v>98</v>
      </c>
      <c r="B173" s="146"/>
      <c r="C173" s="146"/>
      <c r="D173" s="93"/>
      <c r="E173" s="93"/>
      <c r="F173" s="94"/>
      <c r="G173" s="66" t="s">
        <v>99</v>
      </c>
      <c r="H173" s="66" t="s">
        <v>100</v>
      </c>
      <c r="I173" s="66" t="s">
        <v>101</v>
      </c>
      <c r="L173" s="4"/>
      <c r="M173" s="4"/>
      <c r="N173" s="4"/>
      <c r="O173" s="4"/>
      <c r="P173" s="4"/>
      <c r="Q173" s="4"/>
    </row>
    <row r="174" spans="1:21" ht="21.6" customHeight="1" x14ac:dyDescent="0.25">
      <c r="A174" s="147" t="s">
        <v>104</v>
      </c>
      <c r="B174" s="147"/>
      <c r="C174" s="147"/>
      <c r="D174" s="147"/>
      <c r="E174" s="147"/>
      <c r="F174" s="95"/>
      <c r="G174" s="95"/>
      <c r="H174" s="95"/>
      <c r="I174" s="95"/>
    </row>
    <row r="175" spans="1:21" ht="13.8" x14ac:dyDescent="0.3">
      <c r="A175" s="145"/>
      <c r="B175" s="145"/>
      <c r="C175" s="145"/>
      <c r="D175" s="145"/>
      <c r="E175" s="145"/>
      <c r="F175" s="96"/>
      <c r="G175" s="97"/>
      <c r="H175" s="97"/>
      <c r="I175" s="97"/>
      <c r="T175" t="s">
        <v>102</v>
      </c>
      <c r="U175" t="s">
        <v>103</v>
      </c>
    </row>
    <row r="176" spans="1:21" ht="13.8" x14ac:dyDescent="0.3">
      <c r="A176" s="145"/>
      <c r="B176" s="145"/>
      <c r="C176" s="145"/>
      <c r="D176" s="145"/>
      <c r="E176" s="145"/>
      <c r="F176" s="67"/>
      <c r="G176" s="97"/>
      <c r="H176" s="97"/>
      <c r="I176" s="97"/>
      <c r="T176" t="s">
        <v>105</v>
      </c>
      <c r="U176" t="s">
        <v>106</v>
      </c>
    </row>
    <row r="177" spans="1:21" ht="13.8" x14ac:dyDescent="0.3">
      <c r="A177" s="145"/>
      <c r="B177" s="145"/>
      <c r="C177" s="145"/>
      <c r="D177" s="145"/>
      <c r="E177" s="145"/>
      <c r="F177" s="67"/>
      <c r="G177" s="97"/>
      <c r="H177" s="97"/>
      <c r="I177" s="97"/>
      <c r="U177" t="s">
        <v>107</v>
      </c>
    </row>
    <row r="178" spans="1:21" ht="13.8" x14ac:dyDescent="0.3">
      <c r="A178" s="145"/>
      <c r="B178" s="145"/>
      <c r="C178" s="145"/>
      <c r="D178" s="145"/>
      <c r="E178" s="145"/>
      <c r="F178" s="96"/>
      <c r="G178" s="97"/>
      <c r="H178" s="97"/>
      <c r="I178" s="97"/>
    </row>
    <row r="179" spans="1:21" ht="13.8" x14ac:dyDescent="0.3">
      <c r="A179" s="145"/>
      <c r="B179" s="145"/>
      <c r="C179" s="145"/>
      <c r="D179" s="145"/>
      <c r="E179" s="145"/>
      <c r="F179" s="67"/>
      <c r="G179" s="97"/>
      <c r="H179" s="97"/>
      <c r="I179" s="97"/>
    </row>
    <row r="180" spans="1:21" ht="13.8" x14ac:dyDescent="0.3">
      <c r="A180" s="145"/>
      <c r="B180" s="145"/>
      <c r="C180" s="145"/>
      <c r="D180" s="145"/>
      <c r="E180" s="145"/>
      <c r="F180" s="67"/>
      <c r="G180" s="97"/>
      <c r="H180" s="97"/>
      <c r="I180" s="97"/>
    </row>
    <row r="181" spans="1:21" ht="13.8" x14ac:dyDescent="0.3">
      <c r="A181" s="145"/>
      <c r="B181" s="145"/>
      <c r="C181" s="145"/>
      <c r="D181" s="145"/>
      <c r="E181" s="145"/>
      <c r="F181" s="67"/>
      <c r="G181" s="97"/>
      <c r="H181" s="97"/>
      <c r="I181" s="97"/>
    </row>
    <row r="182" spans="1:21" ht="13.8" x14ac:dyDescent="0.3">
      <c r="A182" s="145"/>
      <c r="B182" s="145"/>
      <c r="C182" s="145"/>
      <c r="D182" s="145"/>
      <c r="E182" s="145"/>
      <c r="F182" s="67"/>
      <c r="G182" s="97"/>
      <c r="H182" s="97"/>
      <c r="I182" s="97"/>
    </row>
    <row r="183" spans="1:21" ht="13.8" x14ac:dyDescent="0.3">
      <c r="A183" s="145"/>
      <c r="B183" s="145"/>
      <c r="C183" s="145"/>
      <c r="D183" s="145"/>
      <c r="E183" s="145"/>
      <c r="F183" s="67"/>
      <c r="G183" s="97"/>
      <c r="H183" s="97"/>
      <c r="I183" s="97"/>
    </row>
    <row r="184" spans="1:21" x14ac:dyDescent="0.25">
      <c r="A184" s="72" t="s">
        <v>108</v>
      </c>
      <c r="B184" s="73"/>
      <c r="C184" s="73"/>
      <c r="D184" s="73"/>
      <c r="E184" s="73"/>
      <c r="F184" s="67"/>
      <c r="G184" s="73"/>
      <c r="H184" s="73"/>
      <c r="I184" s="98">
        <f>SUM(I178:I183)</f>
        <v>0</v>
      </c>
      <c r="K184" s="2" t="s">
        <v>109</v>
      </c>
    </row>
    <row r="186" spans="1:21" x14ac:dyDescent="0.25">
      <c r="A186" s="138" t="s">
        <v>62</v>
      </c>
      <c r="B186" s="139"/>
      <c r="C186" s="139"/>
      <c r="D186" s="139"/>
      <c r="E186" s="139"/>
      <c r="F186" s="139"/>
      <c r="G186" s="139"/>
      <c r="H186" s="139"/>
      <c r="I186" s="139"/>
      <c r="J186" s="139"/>
      <c r="K186" s="139"/>
      <c r="L186" s="139"/>
      <c r="M186" s="139"/>
      <c r="N186" s="139"/>
    </row>
    <row r="187" spans="1:21" x14ac:dyDescent="0.25">
      <c r="A187" s="140"/>
      <c r="B187" s="139"/>
      <c r="C187" s="139"/>
      <c r="D187" s="139"/>
      <c r="E187" s="139"/>
      <c r="F187" s="139"/>
      <c r="G187" s="139"/>
      <c r="H187" s="139"/>
      <c r="I187" s="139"/>
      <c r="J187" s="139"/>
      <c r="K187" s="139"/>
      <c r="L187" s="139"/>
      <c r="M187" s="139"/>
      <c r="N187" s="139"/>
    </row>
    <row r="188" spans="1:21" x14ac:dyDescent="0.25">
      <c r="A188" s="140"/>
      <c r="B188" s="139"/>
      <c r="C188" s="139"/>
      <c r="D188" s="139"/>
      <c r="E188" s="139"/>
      <c r="F188" s="139"/>
      <c r="G188" s="139"/>
      <c r="H188" s="139"/>
      <c r="I188" s="139"/>
      <c r="J188" s="139"/>
      <c r="K188" s="139"/>
      <c r="L188" s="139"/>
      <c r="M188" s="139"/>
      <c r="N188" s="139"/>
    </row>
    <row r="189" spans="1:21" x14ac:dyDescent="0.25">
      <c r="A189" s="139"/>
      <c r="B189" s="139"/>
      <c r="C189" s="139"/>
      <c r="D189" s="139"/>
      <c r="E189" s="139"/>
      <c r="F189" s="139"/>
      <c r="G189" s="139"/>
      <c r="H189" s="139"/>
      <c r="I189" s="139"/>
      <c r="J189" s="139"/>
      <c r="K189" s="139"/>
      <c r="L189" s="139"/>
      <c r="M189" s="139"/>
      <c r="N189" s="139"/>
    </row>
  </sheetData>
  <sheetProtection selectLockedCells="1"/>
  <mergeCells count="179">
    <mergeCell ref="A148:E148"/>
    <mergeCell ref="A150:E150"/>
    <mergeCell ref="A151:E151"/>
    <mergeCell ref="G151:I151"/>
    <mergeCell ref="K151:P151"/>
    <mergeCell ref="A144:B144"/>
    <mergeCell ref="C144:E144"/>
    <mergeCell ref="A145:B145"/>
    <mergeCell ref="C145:E145"/>
    <mergeCell ref="A146:E146"/>
    <mergeCell ref="K144:R144"/>
    <mergeCell ref="A147:I147"/>
    <mergeCell ref="K78:O83"/>
    <mergeCell ref="K84:O85"/>
    <mergeCell ref="K99:O105"/>
    <mergeCell ref="K115:O119"/>
    <mergeCell ref="K51:O55"/>
    <mergeCell ref="K39:O48"/>
    <mergeCell ref="K68:O76"/>
    <mergeCell ref="K168:O169"/>
    <mergeCell ref="K143:P143"/>
    <mergeCell ref="K126:O127"/>
    <mergeCell ref="K128:L128"/>
    <mergeCell ref="N128:O128"/>
    <mergeCell ref="K171:P171"/>
    <mergeCell ref="A154:E154"/>
    <mergeCell ref="A156:E156"/>
    <mergeCell ref="G156:I156"/>
    <mergeCell ref="A157:I157"/>
    <mergeCell ref="A158:C158"/>
    <mergeCell ref="A152:I152"/>
    <mergeCell ref="K152:L153"/>
    <mergeCell ref="N152:O153"/>
    <mergeCell ref="A153:E153"/>
    <mergeCell ref="A142:B142"/>
    <mergeCell ref="C142:D142"/>
    <mergeCell ref="K142:P142"/>
    <mergeCell ref="A143:D143"/>
    <mergeCell ref="A140:I140"/>
    <mergeCell ref="A186:N189"/>
    <mergeCell ref="A161:E161"/>
    <mergeCell ref="A163:E163"/>
    <mergeCell ref="A165:E165"/>
    <mergeCell ref="A167:F167"/>
    <mergeCell ref="A159:I159"/>
    <mergeCell ref="A160:E160"/>
    <mergeCell ref="A182:E182"/>
    <mergeCell ref="A183:E183"/>
    <mergeCell ref="A173:C173"/>
    <mergeCell ref="A174:E174"/>
    <mergeCell ref="A175:E175"/>
    <mergeCell ref="A176:E176"/>
    <mergeCell ref="A177:E177"/>
    <mergeCell ref="A178:E178"/>
    <mergeCell ref="A179:E179"/>
    <mergeCell ref="A180:E180"/>
    <mergeCell ref="A181:E181"/>
    <mergeCell ref="A171:H171"/>
    <mergeCell ref="A119:E119"/>
    <mergeCell ref="A120:E120"/>
    <mergeCell ref="A121:E121"/>
    <mergeCell ref="A122:E122"/>
    <mergeCell ref="A123:E123"/>
    <mergeCell ref="A127:E127"/>
    <mergeCell ref="A124:I124"/>
    <mergeCell ref="A139:E139"/>
    <mergeCell ref="A141:E141"/>
    <mergeCell ref="A114:E114"/>
    <mergeCell ref="A115:E115"/>
    <mergeCell ref="A116:E116"/>
    <mergeCell ref="A117:E117"/>
    <mergeCell ref="A118:E118"/>
    <mergeCell ref="A108:E108"/>
    <mergeCell ref="A109:E109"/>
    <mergeCell ref="A110:E110"/>
    <mergeCell ref="A111:E111"/>
    <mergeCell ref="A112:E112"/>
    <mergeCell ref="A113:I113"/>
    <mergeCell ref="A101:E101"/>
    <mergeCell ref="A102:E102"/>
    <mergeCell ref="A103:E103"/>
    <mergeCell ref="A104:E104"/>
    <mergeCell ref="A105:E105"/>
    <mergeCell ref="A107:E107"/>
    <mergeCell ref="A95:E95"/>
    <mergeCell ref="A96:E96"/>
    <mergeCell ref="A98:E98"/>
    <mergeCell ref="A99:E99"/>
    <mergeCell ref="A100:E100"/>
    <mergeCell ref="A90:E90"/>
    <mergeCell ref="A91:E91"/>
    <mergeCell ref="A92:E92"/>
    <mergeCell ref="A93:E93"/>
    <mergeCell ref="A94:E94"/>
    <mergeCell ref="A83:E83"/>
    <mergeCell ref="A84:E84"/>
    <mergeCell ref="A85:E85"/>
    <mergeCell ref="A86:E86"/>
    <mergeCell ref="A87:E87"/>
    <mergeCell ref="A88:E88"/>
    <mergeCell ref="A43:E43"/>
    <mergeCell ref="A44:E44"/>
    <mergeCell ref="A78:E78"/>
    <mergeCell ref="A79:E79"/>
    <mergeCell ref="A80:E80"/>
    <mergeCell ref="A81:E81"/>
    <mergeCell ref="A82:E82"/>
    <mergeCell ref="A72:E72"/>
    <mergeCell ref="A73:E73"/>
    <mergeCell ref="A74:E74"/>
    <mergeCell ref="A75:E75"/>
    <mergeCell ref="A77:E77"/>
    <mergeCell ref="A54:E54"/>
    <mergeCell ref="A55:E55"/>
    <mergeCell ref="A56:E56"/>
    <mergeCell ref="A58:E58"/>
    <mergeCell ref="A59:E59"/>
    <mergeCell ref="A71:E71"/>
    <mergeCell ref="A50:E50"/>
    <mergeCell ref="A51:E51"/>
    <mergeCell ref="A52:E52"/>
    <mergeCell ref="A53:E53"/>
    <mergeCell ref="A67:E67"/>
    <mergeCell ref="A68:E68"/>
    <mergeCell ref="A69:E69"/>
    <mergeCell ref="A70:E70"/>
    <mergeCell ref="A60:E60"/>
    <mergeCell ref="A61:E61"/>
    <mergeCell ref="A62:E62"/>
    <mergeCell ref="A63:E63"/>
    <mergeCell ref="A64:E64"/>
    <mergeCell ref="A65:E65"/>
    <mergeCell ref="A45:E45"/>
    <mergeCell ref="A46:E46"/>
    <mergeCell ref="A47:E47"/>
    <mergeCell ref="A1:I2"/>
    <mergeCell ref="A3:I3"/>
    <mergeCell ref="A5:I8"/>
    <mergeCell ref="A10:E10"/>
    <mergeCell ref="A11:E11"/>
    <mergeCell ref="G11:I11"/>
    <mergeCell ref="A25:E25"/>
    <mergeCell ref="A26:E26"/>
    <mergeCell ref="A21:E21"/>
    <mergeCell ref="A22:E22"/>
    <mergeCell ref="A24:E24"/>
    <mergeCell ref="A18:E18"/>
    <mergeCell ref="A19:E19"/>
    <mergeCell ref="A20:E20"/>
    <mergeCell ref="A12:E12"/>
    <mergeCell ref="A13:E13"/>
    <mergeCell ref="A14:E14"/>
    <mergeCell ref="A15:E15"/>
    <mergeCell ref="A16:E16"/>
    <mergeCell ref="A17:E17"/>
    <mergeCell ref="A34:E34"/>
    <mergeCell ref="A49:I49"/>
    <mergeCell ref="A37:I37"/>
    <mergeCell ref="A23:I23"/>
    <mergeCell ref="A57:I57"/>
    <mergeCell ref="A66:I66"/>
    <mergeCell ref="A76:I76"/>
    <mergeCell ref="A97:I97"/>
    <mergeCell ref="A106:I106"/>
    <mergeCell ref="A35:E35"/>
    <mergeCell ref="A48:E48"/>
    <mergeCell ref="A27:E27"/>
    <mergeCell ref="A28:E28"/>
    <mergeCell ref="A29:E29"/>
    <mergeCell ref="A36:E36"/>
    <mergeCell ref="A38:E38"/>
    <mergeCell ref="A39:E39"/>
    <mergeCell ref="A40:E40"/>
    <mergeCell ref="A41:E41"/>
    <mergeCell ref="A30:E30"/>
    <mergeCell ref="A31:E31"/>
    <mergeCell ref="A32:E32"/>
    <mergeCell ref="A33:E33"/>
    <mergeCell ref="A42:E42"/>
  </mergeCells>
  <conditionalFormatting sqref="E142">
    <cfRule type="cellIs" dxfId="6" priority="7" stopIfTrue="1" operator="lessThan">
      <formula>0.0765</formula>
    </cfRule>
    <cfRule type="cellIs" dxfId="5" priority="8" stopIfTrue="1" operator="greaterThan">
      <formula>0.0765</formula>
    </cfRule>
    <cfRule type="cellIs" dxfId="4" priority="9" stopIfTrue="1" operator="equal">
      <formula>0.0765</formula>
    </cfRule>
  </conditionalFormatting>
  <conditionalFormatting sqref="G39">
    <cfRule type="cellIs" dxfId="3" priority="3" stopIfTrue="1" operator="greaterThan">
      <formula>2500</formula>
    </cfRule>
  </conditionalFormatting>
  <conditionalFormatting sqref="H167">
    <cfRule type="cellIs" dxfId="2" priority="5" stopIfTrue="1" operator="lessThan">
      <formula>0.24</formula>
    </cfRule>
  </conditionalFormatting>
  <conditionalFormatting sqref="I171">
    <cfRule type="cellIs" dxfId="1" priority="6" stopIfTrue="1" operator="greaterThan">
      <formula>23000</formula>
    </cfRule>
  </conditionalFormatting>
  <conditionalFormatting sqref="I184">
    <cfRule type="expression" dxfId="0" priority="1">
      <formula>I184&lt;&gt;H165</formula>
    </cfRule>
  </conditionalFormatting>
  <dataValidations count="2">
    <dataValidation type="list" allowBlank="1" showInputMessage="1" showErrorMessage="1" sqref="G175:G183" xr:uid="{419A909D-2D92-40E4-BE4D-FE7F0D287D03}">
      <formula1>$T$175:$T$176</formula1>
    </dataValidation>
    <dataValidation type="list" allowBlank="1" showInputMessage="1" showErrorMessage="1" sqref="H175:H183" xr:uid="{3F0F521B-7021-4B5E-89FB-EBAFB504BBAE}">
      <formula1>$U$175:$U$177</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44F2-2B8B-4BD0-B2E6-915FD8F862DF}">
  <sheetPr>
    <pageSetUpPr fitToPage="1"/>
  </sheetPr>
  <dimension ref="A1:G48"/>
  <sheetViews>
    <sheetView workbookViewId="0">
      <selection activeCell="E8" sqref="E8"/>
    </sheetView>
  </sheetViews>
  <sheetFormatPr defaultColWidth="9.109375" defaultRowHeight="13.2" x14ac:dyDescent="0.25"/>
  <cols>
    <col min="1" max="1" width="63" style="22" customWidth="1"/>
    <col min="2" max="2" width="14" style="23" customWidth="1"/>
    <col min="3" max="3" width="15.109375" style="22" customWidth="1"/>
    <col min="4" max="4" width="15.33203125" style="22" bestFit="1" customWidth="1"/>
    <col min="5" max="5" width="28.88671875" style="22" customWidth="1"/>
    <col min="6" max="6" width="18.109375" style="22" customWidth="1"/>
    <col min="7" max="16384" width="9.109375" style="22"/>
  </cols>
  <sheetData>
    <row r="1" spans="1:7" ht="65.25" customHeight="1" x14ac:dyDescent="0.5">
      <c r="A1" s="172"/>
      <c r="B1" s="172"/>
      <c r="C1" s="172"/>
      <c r="D1" s="172"/>
      <c r="E1" s="172"/>
    </row>
    <row r="2" spans="1:7" ht="13.8" thickBot="1" x14ac:dyDescent="0.3"/>
    <row r="3" spans="1:7" ht="13.8" thickBot="1" x14ac:dyDescent="0.3">
      <c r="A3" s="173" t="s">
        <v>65</v>
      </c>
      <c r="B3" s="174"/>
      <c r="C3" s="174"/>
      <c r="D3" s="174"/>
      <c r="E3" s="175"/>
    </row>
    <row r="4" spans="1:7" ht="13.8" thickBot="1" x14ac:dyDescent="0.3"/>
    <row r="5" spans="1:7" ht="13.8" thickTop="1" x14ac:dyDescent="0.25">
      <c r="A5" s="63" t="s">
        <v>78</v>
      </c>
      <c r="B5" s="62"/>
      <c r="C5" s="61"/>
      <c r="D5" s="61"/>
      <c r="E5" s="60"/>
    </row>
    <row r="6" spans="1:7" x14ac:dyDescent="0.25">
      <c r="A6" s="58" t="s">
        <v>79</v>
      </c>
      <c r="E6" s="26"/>
    </row>
    <row r="7" spans="1:7" x14ac:dyDescent="0.25">
      <c r="A7" s="59" t="s">
        <v>80</v>
      </c>
      <c r="E7" s="26"/>
    </row>
    <row r="8" spans="1:7" x14ac:dyDescent="0.25">
      <c r="A8" s="59" t="s">
        <v>121</v>
      </c>
      <c r="E8" s="26"/>
    </row>
    <row r="9" spans="1:7" x14ac:dyDescent="0.25">
      <c r="A9" s="59" t="s">
        <v>120</v>
      </c>
      <c r="E9" s="26"/>
    </row>
    <row r="10" spans="1:7" ht="6" customHeight="1" x14ac:dyDescent="0.25">
      <c r="A10" s="59"/>
      <c r="E10" s="26"/>
    </row>
    <row r="11" spans="1:7" x14ac:dyDescent="0.25">
      <c r="A11" s="58" t="s">
        <v>81</v>
      </c>
      <c r="E11" s="26"/>
    </row>
    <row r="12" spans="1:7" ht="6" customHeight="1" x14ac:dyDescent="0.25">
      <c r="A12" s="58"/>
      <c r="E12" s="26"/>
    </row>
    <row r="13" spans="1:7" ht="27.9" customHeight="1" x14ac:dyDescent="0.25">
      <c r="A13" s="176" t="s">
        <v>82</v>
      </c>
      <c r="B13" s="177"/>
      <c r="C13" s="177"/>
      <c r="D13" s="177"/>
      <c r="E13" s="178"/>
    </row>
    <row r="14" spans="1:7" ht="12.75" customHeight="1" x14ac:dyDescent="0.25">
      <c r="A14" s="179" t="s">
        <v>67</v>
      </c>
      <c r="B14" s="180"/>
      <c r="C14" s="180"/>
      <c r="D14" s="57"/>
      <c r="E14" s="56"/>
      <c r="F14" s="51"/>
      <c r="G14" s="22" t="s">
        <v>34</v>
      </c>
    </row>
    <row r="15" spans="1:7" ht="12.75" customHeight="1" x14ac:dyDescent="0.25">
      <c r="A15" s="181" t="s">
        <v>83</v>
      </c>
      <c r="B15" s="182"/>
      <c r="C15" s="182"/>
      <c r="D15" s="57"/>
      <c r="E15" s="56"/>
      <c r="F15" s="51"/>
    </row>
    <row r="16" spans="1:7" ht="27.9" customHeight="1" x14ac:dyDescent="0.25">
      <c r="A16" s="183" t="s">
        <v>84</v>
      </c>
      <c r="B16" s="184"/>
      <c r="C16" s="184"/>
      <c r="D16" s="57"/>
      <c r="E16" s="56"/>
      <c r="F16" s="51"/>
    </row>
    <row r="17" spans="1:6" ht="6" customHeight="1" thickBot="1" x14ac:dyDescent="0.3">
      <c r="A17" s="55"/>
      <c r="B17" s="54"/>
      <c r="C17" s="54"/>
      <c r="D17" s="53"/>
      <c r="E17" s="52"/>
      <c r="F17" s="51"/>
    </row>
    <row r="18" spans="1:6" ht="13.8" thickBot="1" x14ac:dyDescent="0.3">
      <c r="B18" s="24"/>
    </row>
    <row r="19" spans="1:6" ht="13.8" thickTop="1" x14ac:dyDescent="0.25">
      <c r="A19" s="39" t="s">
        <v>85</v>
      </c>
      <c r="B19" s="38"/>
      <c r="C19" s="37"/>
      <c r="D19" s="37"/>
      <c r="E19" s="36"/>
    </row>
    <row r="20" spans="1:6" x14ac:dyDescent="0.25">
      <c r="A20" s="44"/>
      <c r="B20" s="43" t="s">
        <v>9</v>
      </c>
      <c r="C20" s="32" t="s">
        <v>10</v>
      </c>
      <c r="E20" s="26"/>
    </row>
    <row r="21" spans="1:6" x14ac:dyDescent="0.25">
      <c r="A21" s="41" t="s">
        <v>68</v>
      </c>
      <c r="B21" s="50"/>
      <c r="C21" s="12"/>
      <c r="E21" s="26"/>
    </row>
    <row r="22" spans="1:6" x14ac:dyDescent="0.25">
      <c r="A22" s="41" t="s">
        <v>69</v>
      </c>
      <c r="B22" s="12"/>
      <c r="C22" s="12"/>
      <c r="D22" s="23"/>
      <c r="E22" s="26"/>
    </row>
    <row r="23" spans="1:6" x14ac:dyDescent="0.25">
      <c r="A23" s="42" t="s">
        <v>86</v>
      </c>
      <c r="B23" s="30">
        <f>((B21+B22)*0.0526)</f>
        <v>0</v>
      </c>
      <c r="C23" s="29">
        <f>SUM(B21:C22)*0.1</f>
        <v>0</v>
      </c>
      <c r="E23" s="26"/>
    </row>
    <row r="24" spans="1:6" ht="13.8" thickBot="1" x14ac:dyDescent="0.3">
      <c r="A24" s="49" t="s">
        <v>70</v>
      </c>
      <c r="B24" s="48">
        <f>SUM(B21:B23)</f>
        <v>0</v>
      </c>
      <c r="C24" s="48">
        <f>SUM(C21:C23)</f>
        <v>0</v>
      </c>
      <c r="D24" s="47"/>
      <c r="E24" s="46"/>
    </row>
    <row r="25" spans="1:6" ht="13.8" thickTop="1" x14ac:dyDescent="0.25">
      <c r="A25" s="40"/>
      <c r="C25" s="23"/>
    </row>
    <row r="26" spans="1:6" ht="13.8" thickBot="1" x14ac:dyDescent="0.3">
      <c r="A26" s="40"/>
      <c r="C26" s="23"/>
    </row>
    <row r="27" spans="1:6" ht="13.8" thickTop="1" x14ac:dyDescent="0.25">
      <c r="A27" s="39" t="s">
        <v>87</v>
      </c>
      <c r="B27" s="38"/>
      <c r="C27" s="37"/>
      <c r="D27" s="37"/>
      <c r="E27" s="36"/>
    </row>
    <row r="28" spans="1:6" x14ac:dyDescent="0.25">
      <c r="A28" s="45" t="s">
        <v>71</v>
      </c>
      <c r="B28" s="11"/>
      <c r="E28" s="26"/>
    </row>
    <row r="29" spans="1:6" x14ac:dyDescent="0.25">
      <c r="A29" s="44"/>
      <c r="B29" s="43" t="s">
        <v>9</v>
      </c>
      <c r="C29" s="32" t="s">
        <v>10</v>
      </c>
      <c r="E29" s="26"/>
    </row>
    <row r="30" spans="1:6" x14ac:dyDescent="0.25">
      <c r="A30" s="41" t="s">
        <v>68</v>
      </c>
      <c r="B30" s="12"/>
      <c r="C30" s="12"/>
      <c r="E30" s="26"/>
    </row>
    <row r="31" spans="1:6" x14ac:dyDescent="0.25">
      <c r="A31" s="41" t="s">
        <v>69</v>
      </c>
      <c r="B31" s="12"/>
      <c r="C31" s="12"/>
      <c r="E31" s="26"/>
    </row>
    <row r="32" spans="1:6" x14ac:dyDescent="0.25">
      <c r="A32" s="42" t="s">
        <v>89</v>
      </c>
      <c r="B32" s="30">
        <f>((B30+B31)*0.0526)</f>
        <v>0</v>
      </c>
      <c r="C32" s="29">
        <f>(SUM(B30:C31)*B28)-B32</f>
        <v>0</v>
      </c>
      <c r="E32" s="26"/>
    </row>
    <row r="33" spans="1:5" x14ac:dyDescent="0.25">
      <c r="A33" s="41" t="s">
        <v>70</v>
      </c>
      <c r="B33" s="27">
        <f>SUM(B30:B32)</f>
        <v>0</v>
      </c>
      <c r="C33" s="27">
        <f>SUM(C30:C32)</f>
        <v>0</v>
      </c>
      <c r="E33" s="26"/>
    </row>
    <row r="34" spans="1:5" ht="12.75" customHeight="1" x14ac:dyDescent="0.25">
      <c r="A34" s="163" t="s">
        <v>119</v>
      </c>
      <c r="B34" s="164"/>
      <c r="C34" s="164"/>
      <c r="D34" s="164"/>
      <c r="E34" s="165"/>
    </row>
    <row r="35" spans="1:5" ht="13.8" thickBot="1" x14ac:dyDescent="0.3">
      <c r="A35" s="166"/>
      <c r="B35" s="167"/>
      <c r="C35" s="167"/>
      <c r="D35" s="167"/>
      <c r="E35" s="168"/>
    </row>
    <row r="36" spans="1:5" ht="13.8" thickTop="1" x14ac:dyDescent="0.25">
      <c r="C36" s="23"/>
    </row>
    <row r="37" spans="1:5" ht="13.8" thickBot="1" x14ac:dyDescent="0.3">
      <c r="A37" s="40"/>
      <c r="C37" s="23"/>
    </row>
    <row r="38" spans="1:5" ht="13.8" thickTop="1" x14ac:dyDescent="0.25">
      <c r="A38" s="39" t="s">
        <v>88</v>
      </c>
      <c r="B38" s="38"/>
      <c r="C38" s="37"/>
      <c r="D38" s="37"/>
      <c r="E38" s="36"/>
    </row>
    <row r="39" spans="1:5" x14ac:dyDescent="0.25">
      <c r="A39" s="35" t="s">
        <v>71</v>
      </c>
      <c r="B39" s="11"/>
      <c r="E39" s="26"/>
    </row>
    <row r="40" spans="1:5" x14ac:dyDescent="0.25">
      <c r="A40" s="34"/>
      <c r="B40" s="33" t="s">
        <v>9</v>
      </c>
      <c r="C40" s="32" t="s">
        <v>10</v>
      </c>
      <c r="E40" s="26"/>
    </row>
    <row r="41" spans="1:5" x14ac:dyDescent="0.25">
      <c r="A41" s="28" t="s">
        <v>90</v>
      </c>
      <c r="B41" s="12"/>
      <c r="C41" s="12"/>
      <c r="E41" s="26"/>
    </row>
    <row r="42" spans="1:5" x14ac:dyDescent="0.25">
      <c r="A42" s="28" t="s">
        <v>91</v>
      </c>
      <c r="B42" s="12"/>
      <c r="C42" s="12"/>
      <c r="E42" s="26"/>
    </row>
    <row r="43" spans="1:5" x14ac:dyDescent="0.25">
      <c r="A43" s="28" t="s">
        <v>69</v>
      </c>
      <c r="B43" s="12"/>
      <c r="C43" s="12"/>
      <c r="E43" s="26"/>
    </row>
    <row r="44" spans="1:5" x14ac:dyDescent="0.25">
      <c r="A44" s="31" t="s">
        <v>89</v>
      </c>
      <c r="B44" s="30">
        <f>((B41+B42+B43)*0.0526)</f>
        <v>0</v>
      </c>
      <c r="C44" s="29">
        <f>((B41+C41)*B39)-(B44)</f>
        <v>0</v>
      </c>
      <c r="E44" s="26"/>
    </row>
    <row r="45" spans="1:5" x14ac:dyDescent="0.25">
      <c r="A45" s="28" t="s">
        <v>70</v>
      </c>
      <c r="B45" s="27">
        <f>SUM(B41:B44)</f>
        <v>0</v>
      </c>
      <c r="C45" s="27">
        <f>SUM(C41:C44)</f>
        <v>0</v>
      </c>
      <c r="E45" s="26"/>
    </row>
    <row r="46" spans="1:5" ht="28.95" customHeight="1" thickBot="1" x14ac:dyDescent="0.3">
      <c r="A46" s="169" t="s">
        <v>118</v>
      </c>
      <c r="B46" s="170"/>
      <c r="C46" s="170"/>
      <c r="D46" s="170"/>
      <c r="E46" s="171"/>
    </row>
    <row r="47" spans="1:5" ht="13.8" thickTop="1" x14ac:dyDescent="0.25">
      <c r="A47" s="24"/>
      <c r="B47" s="25"/>
      <c r="C47" s="25"/>
      <c r="D47" s="24"/>
      <c r="E47" s="24"/>
    </row>
    <row r="48" spans="1:5" x14ac:dyDescent="0.25">
      <c r="C48" s="23"/>
    </row>
  </sheetData>
  <sheetProtection selectLockedCells="1"/>
  <mergeCells count="8">
    <mergeCell ref="A34:E35"/>
    <mergeCell ref="A46:E46"/>
    <mergeCell ref="A1:E1"/>
    <mergeCell ref="A3:E3"/>
    <mergeCell ref="A13:E13"/>
    <mergeCell ref="A14:C14"/>
    <mergeCell ref="A15:C15"/>
    <mergeCell ref="A16:C16"/>
  </mergeCells>
  <pageMargins left="0.75" right="0.75" top="1" bottom="1" header="0.5" footer="0.5"/>
  <pageSetup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Admin. Cost Calculator (2)</vt:lpstr>
    </vt:vector>
  </TitlesOfParts>
  <Company>OneStar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Templates</dc:title>
  <dc:subject>AmeriCorps*Texas 2009-2012</dc:subject>
  <dc:creator>Jerry Bertrand</dc:creator>
  <cp:lastModifiedBy>Trawick, Megan M</cp:lastModifiedBy>
  <cp:lastPrinted>2017-11-20T20:30:41Z</cp:lastPrinted>
  <dcterms:created xsi:type="dcterms:W3CDTF">2003-01-30T19:24:44Z</dcterms:created>
  <dcterms:modified xsi:type="dcterms:W3CDTF">2024-11-01T19:22:49Z</dcterms:modified>
</cp:coreProperties>
</file>